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bnsv\userprofile$\0505\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O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C35" i="9"/>
  <c r="CO34" i="9"/>
  <c r="BW34" i="9"/>
  <c r="BE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<sst xmlns="http://schemas.openxmlformats.org/spreadsheetml/2006/main" count="1046" uniqueCount="555">
  <si>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</si>
  <si>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</si>
  <si>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</si>
  <si>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</si>
  <si>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</si>
  <si>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</si>
  <si>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</si>
  <si>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</si>
  <si>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</si>
  <si>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</si>
  <si>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</si>
  <si>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</si>
  <si>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</si>
  <si>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</si>
  <si>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</si>
  <si>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</si>
  <si>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</si>
  <si>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</si>
  <si>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</si>
  <si>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</si>
  <si>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</si>
  <si>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</si>
  <si>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</si>
  <si>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</si>
  <si>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</si>
  <si>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</si>
  <si>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</si>
  <si>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</si>
  <si>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</si>
  <si>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</si>
  <si>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</si>
  <si>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</si>
  <si>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</si>
  <si>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</si>
  <si>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</si>
  <si>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</si>
  <si>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</si>
  <si>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</si>
  <si>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</si>
  <si>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</si>
  <si>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</si>
  <si>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</si>
  <si>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</si>
  <si>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</si>
  <si>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</si>
  <si>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</si>
  <si>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</si>
  <si>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</si>
  <si>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</si>
  <si>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</si>
  <si>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</si>
  <si>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</si>
  <si>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</si>
  <si>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</si>
  <si>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</si>
  <si>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</si>
  <si>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</si>
  <si>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</si>
  <si>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</si>
  <si>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</si>
  <si>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</si>
  <si>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</si>
  <si>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</si>
  <si>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</si>
  <si>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</si>
  <si>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</si>
  <si>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</si>
  <si>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</si>
  <si>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</si>
  <si>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</si>
  <si>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</si>
  <si>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</si>
  <si>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</si>
  <si>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</si>
  <si>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</si>
  <si>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</si>
  <si>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</si>
  <si>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</si>
  <si>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</si>
  <si>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</si>
  <si>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</si>
  <si>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</si>
  <si>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</si>
  <si>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</si>
  <si>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</si>
  <si>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</si>
  <si>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</si>
  <si>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</si>
  <si>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</si>
  <si>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</si>
  <si>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</si>
  <si>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</si>
  <si>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</si>
  <si>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</si>
  <si>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</si>
  <si>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</si>
  <si>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</si>
  <si>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</si>
  <si>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</si>
  <si>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</si>
  <si>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</si>
  <si>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</si>
  <si>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</si>
  <si>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</si>
  <si>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</si>
  <si>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</si>
  <si>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</si>
  <si>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</si>
  <si>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</si>
  <si>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</si>
  <si>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</si>
  <si>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</si>
  <si>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</si>
  <si>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</si>
  <si>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</si>
  <si>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</si>
  <si>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</si>
  <si>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</si>
  <si>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</si>
  <si>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</si>
  <si>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</si>
  <si>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</si>
  <si>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</si>
  <si>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</si>
  <si>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</si>
  <si>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</si>
  <si>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</si>
  <si>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</si>
  <si>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</si>
  <si>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</si>
  <si>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</si>
  <si>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</si>
  <si>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</si>
  <si>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</si>
  <si>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</si>
  <si>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</si>
  <si>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</si>
  <si>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</si>
  <si>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</si>
  <si>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</si>
  <si>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</si>
  <si>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</si>
  <si>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</si>
  <si>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</si>
  <si>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</si>
  <si>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</si>
  <si>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</si>
  <si>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</si>
  <si>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</si>
  <si>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</si>
  <si>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</si>
  <si>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</si>
  <si>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</si>
  <si>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</si>
  <si>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</si>
  <si>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</si>
  <si>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</si>
  <si>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</si>
  <si>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</si>
  <si>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</si>
  <si>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</si>
  <si>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</si>
  <si>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</si>
  <si>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</si>
  <si>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</si>
  <si>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</si>
  <si>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</si>
  <si>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</si>
  <si>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</si>
  <si>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</si>
  <si>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</si>
  <si>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</si>
  <si>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</si>
  <si>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</si>
  <si>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</si>
  <si>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</si>
  <si>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</si>
  <si>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</si>
  <si>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</si>
  <si>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</si>
  <si>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</si>
  <si>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</si>
  <si>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</si>
  <si>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</si>
  <si>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</si>
  <si>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</si>
  <si>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</si>
  <si>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</si>
  <si>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</si>
  <si>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</si>
  <si>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</si>
  <si>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</si>
  <si>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</si>
  <si>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</si>
  <si>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</si>
  <si>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</si>
  <si>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</si>
  <si>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青森県田子町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</si>
  <si>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</si>
  <si>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</si>
  <si>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</si>
  <si>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</si>
  <si>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</si>
  <si>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</si>
  <si>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</si>
  <si>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</si>
  <si>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</si>
  <si>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</si>
  <si>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</si>
  <si>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</si>
  <si>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</si>
  <si>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</si>
  <si>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</si>
  <si>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</si>
  <si>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</si>
  <si>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</si>
  <si>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</si>
  <si>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</si>
  <si>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</si>
  <si>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</si>
  <si>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</si>
  <si>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</si>
  <si>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</si>
  <si>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</si>
  <si>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</si>
  <si>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</si>
  <si>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</si>
  <si>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</si>
  <si>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</si>
  <si>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</si>
  <si>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</si>
  <si>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</si>
  <si>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</si>
  <si>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</si>
  <si>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</si>
  <si>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</si>
  <si>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</si>
  <si>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</si>
  <si>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</si>
  <si>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</si>
  <si>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</si>
  <si>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</si>
  <si>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</si>
  <si>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</si>
  <si>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</si>
  <si>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</si>
  <si>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</si>
  <si>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</si>
  <si>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</si>
  <si>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</si>
  <si>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</si>
  <si>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</si>
  <si>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</si>
  <si>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</si>
  <si>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</si>
  <si>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</si>
  <si>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</si>
  <si>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</si>
  <si>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</si>
  <si>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</si>
  <si>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</si>
  <si>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</si>
  <si>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</si>
  <si>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</si>
  <si>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</si>
  <si>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</si>
  <si>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</si>
  <si>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</si>
  <si>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</si>
  <si>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</si>
  <si>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</si>
  <si>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</si>
  <si>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</si>
  <si>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</si>
  <si>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</si>
  <si>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</si>
  <si>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</si>
  <si>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</si>
  <si>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</si>
  <si>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</si>
  <si>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</si>
  <si>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</si>
  <si>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</si>
  <si>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</si>
  <si>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</si>
  <si>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</si>
  <si>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</si>
  <si>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</si>
  <si>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</si>
  <si>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</si>
  <si>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</si>
  <si>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</si>
  <si>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</si>
  <si>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</si>
  <si>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</si>
  <si>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</si>
  <si>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</si>
  <si>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</si>
  <si>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</si>
  <si>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</si>
  <si>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</si>
  <si>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</si>
  <si>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</si>
  <si>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</si>
  <si>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</si>
  <si>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</si>
  <si>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</si>
  <si>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</si>
  <si>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</si>
  <si>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</si>
  <si>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</si>
  <si>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</si>
  <si>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</si>
  <si>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</si>
  <si>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</si>
  <si>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</si>
  <si>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</si>
  <si>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</si>
  <si>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</si>
  <si>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</si>
  <si>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</si>
  <si>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</si>
  <si>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</si>
  <si>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</si>
  <si>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</si>
  <si>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</si>
  <si>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</si>
  <si>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</si>
  <si>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</si>
  <si>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</si>
  <si>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</si>
  <si>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</si>
  <si>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</si>
  <si>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</si>
  <si>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</si>
  <si>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</si>
  <si>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</si>
  <si>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</si>
  <si>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</si>
  <si>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</si>
  <si>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</si>
  <si>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</si>
  <si>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</si>
  <si>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</si>
  <si>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</si>
  <si>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</si>
  <si>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</si>
  <si>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青森県田子町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</si>
  <si>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</si>
  <si>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</si>
  <si>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</si>
  <si>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</si>
  <si>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</si>
  <si>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</si>
  <si>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</si>
  <si>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</si>
  <si>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</si>
  <si>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</si>
  <si>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</si>
  <si>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</si>
  <si>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</si>
  <si>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</si>
  <si>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</si>
  <si>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</si>
  <si>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</si>
  <si>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</si>
  <si>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</si>
  <si>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</si>
  <si>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</si>
  <si>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</si>
  <si>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</si>
  <si>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</si>
  <si>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</si>
  <si>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</si>
  <si>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</si>
  <si>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</si>
  <si>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</si>
  <si>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</si>
  <si>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</si>
  <si>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</si>
  <si>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</si>
  <si>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</si>
  <si>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</si>
  <si>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</si>
  <si>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介護サービス事業勘定特別会計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</si>
  <si>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</si>
  <si>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</si>
  <si>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</si>
  <si>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</si>
  <si>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</si>
  <si>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</si>
  <si>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</si>
  <si>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</si>
  <si>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</si>
  <si>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</si>
  <si>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</si>
  <si>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</si>
  <si>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</si>
  <si>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</si>
  <si>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</si>
  <si>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</si>
  <si>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</si>
  <si>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</si>
  <si>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</si>
  <si>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</si>
  <si>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</si>
  <si>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</si>
  <si>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</si>
  <si>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</si>
  <si>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</si>
  <si>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</si>
  <si>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</si>
  <si>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</si>
  <si>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</si>
  <si>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</si>
  <si>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</si>
  <si>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</si>
  <si>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</si>
  <si>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</si>
  <si>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</si>
  <si>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</si>
  <si>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</si>
  <si>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</si>
  <si>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</si>
  <si>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</si>
  <si>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</si>
  <si>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</si>
  <si>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</si>
  <si>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</si>
  <si>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</si>
  <si>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</si>
  <si>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</si>
  <si>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</si>
  <si>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</si>
  <si>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</si>
  <si>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</si>
  <si>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</si>
  <si>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</si>
  <si>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</si>
  <si>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</si>
  <si>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</si>
  <si>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</si>
  <si>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</si>
  <si>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</si>
  <si>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</si>
  <si>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</si>
  <si>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</si>
  <si>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</si>
  <si>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</si>
  <si>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</si>
  <si>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</si>
  <si>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</si>
  <si>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</si>
  <si>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</si>
  <si>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</si>
  <si>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</si>
  <si>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</si>
  <si>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</si>
  <si>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</si>
  <si>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</si>
  <si>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</si>
  <si>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</si>
  <si>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</si>
  <si>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</si>
  <si>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</si>
  <si>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</si>
  <si>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</si>
  <si>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</si>
  <si>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</si>
  <si>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</si>
  <si>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</si>
  <si>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</si>
  <si>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</si>
  <si>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</si>
  <si>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</si>
  <si>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</si>
  <si>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</si>
  <si>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</si>
  <si>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</si>
  <si>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</si>
  <si>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</si>
  <si>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</si>
  <si>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</si>
  <si>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</si>
  <si>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</si>
  <si>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</si>
  <si>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</si>
  <si>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</si>
  <si>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</si>
  <si>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</si>
  <si>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</si>
  <si>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</si>
  <si>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</si>
  <si>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</si>
  <si>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</si>
  <si>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</si>
  <si>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</si>
  <si>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</si>
  <si>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</si>
  <si>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</si>
  <si>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</si>
  <si>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</si>
  <si>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</si>
  <si>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</si>
  <si>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</si>
  <si>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</si>
  <si>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</si>
  <si>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</si>
  <si>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</si>
  <si>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</si>
  <si>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</si>
  <si>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</si>
  <si>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</si>
  <si>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</si>
  <si>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</si>
  <si>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</si>
  <si>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</si>
  <si>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</si>
  <si>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</si>
  <si>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</si>
  <si>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</si>
  <si>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</si>
  <si>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</si>
  <si>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</si>
  <si>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</si>
  <si>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</si>
  <si>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</si>
  <si>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</si>
  <si>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</si>
  <si>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</si>
  <si>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水道事業特別会計</t>
  </si>
  <si>
    <t>国民健康保険町立田子診療所及び介護老人保健施設事業特別会計</t>
  </si>
  <si>
    <t>国民健康保険事業勘定特別会計</t>
  </si>
  <si>
    <t>介護保険事業勘定特別会計</t>
  </si>
  <si>
    <t>後期高齢者医療特別会計</t>
  </si>
  <si>
    <t>介護サービス事業勘定特別会計</t>
  </si>
  <si>
    <t>その他会計（赤字）</t>
  </si>
  <si>
    <t>その他会計（黒字）</t>
  </si>
  <si>
    <t>-</t>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</si>
  <si>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</si>
  <si>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</si>
  <si>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</si>
  <si>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</si>
  <si>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</si>
  <si>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</si>
  <si>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</si>
  <si>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</si>
  <si>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三戸地区環境整備事務組合</t>
    <rPh sb="0" eb="4">
      <t>サンノヘチク</t>
    </rPh>
    <rPh sb="4" eb="6">
      <t>カンキョウ</t>
    </rPh>
    <rPh sb="6" eb="8">
      <t>セイビ</t>
    </rPh>
    <rPh sb="8" eb="10">
      <t>ジム</t>
    </rPh>
    <rPh sb="10" eb="12">
      <t>クミアイ</t>
    </rPh>
    <phoneticPr fontId="2"/>
  </si>
  <si>
    <t>三戸地区塵芥処理事務組合</t>
    <rPh sb="0" eb="4">
      <t>サンノヘチク</t>
    </rPh>
    <rPh sb="4" eb="6">
      <t>ジンカイ</t>
    </rPh>
    <rPh sb="6" eb="8">
      <t>ショリ</t>
    </rPh>
    <rPh sb="8" eb="10">
      <t>ジム</t>
    </rPh>
    <rPh sb="10" eb="12">
      <t>クミアイ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</si>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</sst>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65144</c:v>
                </c:pt>
                <c:pt idx="1">
                  <c:v>68701</c:v>
                </c:pt>
                <c:pt idx="2">
                  <c:v>102836</c:v>
                </c:pt>
                <c:pt idx="3">
                  <c:v>87207</c:v>
                </c:pt>
                <c:pt idx="4">
                  <c:v>98670</c:v>
                </c:pt>
              </c:numCache>
            </c:numRef>
          </c:val>
          <c:smooth val="0"/>
        </c:ser>
        <c:dLbls>
          <c:showLegendKey val="0"/>
          <c:showVal val="0"/>
          <c:showCatName val="0"/>
          <c:showSerName val="0"/>
          <c:showPercent val="0"/>
          <c:showBubbleSize val="0"/>
        </c:dLbls>
        <c:marker val="1"/>
        <c:smooth val="0"/>
        <c:axId val="174223408"/>
        <c:axId val="105071632"/>
      </c:lineChart>
      <c:catAx>
        <c:axId val="17422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71632"/>
        <c:crosses val="autoZero"/>
        <c:auto val="1"/>
        <c:lblAlgn val="ctr"/>
        <c:lblOffset val="100"/>
        <c:tickLblSkip val="1"/>
        <c:tickMarkSkip val="1"/>
        <c:noMultiLvlLbl val="0"/>
      </c:catAx>
      <c:valAx>
        <c:axId val="105071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22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4.1399999999999997</c:v>
                </c:pt>
                <c:pt idx="1">
                  <c:v>4.17</c:v>
                </c:pt>
                <c:pt idx="2">
                  <c:v>4.9800000000000004</c:v>
                </c:pt>
                <c:pt idx="3">
                  <c:v>5.26</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c:v>
                </c:pt>
                <c:pt idx="1">
                  <c:v>9.58</c:v>
                </c:pt>
                <c:pt idx="2">
                  <c:v>15.31</c:v>
                </c:pt>
                <c:pt idx="3">
                  <c:v>21.2</c:v>
                </c:pt>
                <c:pt idx="4">
                  <c:v>25.61</c:v>
                </c:pt>
              </c:numCache>
            </c:numRef>
          </c:val>
        </c:ser>
        <c:dLbls>
          <c:showLegendKey val="0"/>
          <c:showVal val="0"/>
          <c:showCatName val="0"/>
          <c:showSerName val="0"/>
          <c:showPercent val="0"/>
          <c:showBubbleSize val="0"/>
        </c:dLbls>
        <c:gapWidth val="250"/>
        <c:overlap val="100"/>
        <c:axId val="187348264"/>
        <c:axId val="187348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2.4300000000000002</c:v>
                </c:pt>
                <c:pt idx="1">
                  <c:v>1.08</c:v>
                </c:pt>
                <c:pt idx="2">
                  <c:v>5.0999999999999996</c:v>
                </c:pt>
                <c:pt idx="3">
                  <c:v>3.98</c:v>
                </c:pt>
                <c:pt idx="4">
                  <c:v>0.61</c:v>
                </c:pt>
              </c:numCache>
            </c:numRef>
          </c:val>
          <c:smooth val="0"/>
        </c:ser>
        <c:dLbls>
          <c:showLegendKey val="0"/>
          <c:showVal val="0"/>
          <c:showCatName val="0"/>
          <c:showSerName val="0"/>
          <c:showPercent val="0"/>
          <c:showBubbleSize val="0"/>
        </c:dLbls>
        <c:marker val="1"/>
        <c:smooth val="0"/>
        <c:axId val="187348264"/>
        <c:axId val="187348648"/>
      </c:lineChart>
      <c:catAx>
        <c:axId val="18734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348648"/>
        <c:crosses val="autoZero"/>
        <c:auto val="1"/>
        <c:lblAlgn val="ctr"/>
        <c:lblOffset val="100"/>
        <c:tickLblSkip val="1"/>
        <c:tickMarkSkip val="1"/>
        <c:noMultiLvlLbl val="0"/>
      </c:catAx>
      <c:valAx>
        <c:axId val="18734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4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0.01</c:v>
                </c:pt>
                <c:pt idx="6">
                  <c:v>#N/A</c:v>
                </c:pt>
                <c:pt idx="7">
                  <c:v>0.03</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1.05</c:v>
                </c:pt>
                <c:pt idx="2">
                  <c:v>#N/A</c:v>
                </c:pt>
                <c:pt idx="3">
                  <c:v>0.14000000000000001</c:v>
                </c:pt>
                <c:pt idx="4">
                  <c:v>#N/A</c:v>
                </c:pt>
                <c:pt idx="5">
                  <c:v>0.32</c:v>
                </c:pt>
                <c:pt idx="6">
                  <c:v>#N/A</c:v>
                </c:pt>
                <c:pt idx="7">
                  <c:v>0.22</c:v>
                </c:pt>
                <c:pt idx="8">
                  <c:v>#N/A</c:v>
                </c:pt>
                <c:pt idx="9">
                  <c:v>0.1</c:v>
                </c:pt>
              </c:numCache>
            </c:numRef>
          </c:val>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0.48</c:v>
                </c:pt>
                <c:pt idx="2">
                  <c:v>#N/A</c:v>
                </c:pt>
                <c:pt idx="3">
                  <c:v>0.76</c:v>
                </c:pt>
                <c:pt idx="4">
                  <c:v>#N/A</c:v>
                </c:pt>
                <c:pt idx="5">
                  <c:v>1.39</c:v>
                </c:pt>
                <c:pt idx="6">
                  <c:v>#N/A</c:v>
                </c:pt>
                <c:pt idx="7">
                  <c:v>1.1000000000000001</c:v>
                </c:pt>
                <c:pt idx="8">
                  <c:v>#N/A</c:v>
                </c:pt>
                <c:pt idx="9">
                  <c:v>1.06</c:v>
                </c:pt>
              </c:numCache>
            </c:numRef>
          </c:val>
        </c:ser>
        <c:ser>
          <c:idx val="7"/>
          <c:order val="7"/>
          <c:tx>
            <c:strRef>
              <c:f>データシート!$A$34</c:f>
              <c:strCache>
                <c:ptCount val="1"/>
                <c:pt idx="0">
                  <c:v>国民健康保険町立田子診療所及び介護老人保健施設事業特別会計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0.76</c:v>
                </c:pt>
                <c:pt idx="2">
                  <c:v>#N/A</c:v>
                </c:pt>
                <c:pt idx="3">
                  <c:v>0.87</c:v>
                </c:pt>
                <c:pt idx="4">
                  <c:v>#N/A</c:v>
                </c:pt>
                <c:pt idx="5">
                  <c:v>0.38</c:v>
                </c:pt>
                <c:pt idx="6">
                  <c:v>#N/A</c:v>
                </c:pt>
                <c:pt idx="7">
                  <c:v>0.56999999999999995</c:v>
                </c:pt>
                <c:pt idx="8">
                  <c:v>#N/A</c:v>
                </c:pt>
                <c:pt idx="9">
                  <c:v>1.21</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3.68</c:v>
                </c:pt>
                <c:pt idx="2">
                  <c:v>#N/A</c:v>
                </c:pt>
                <c:pt idx="3">
                  <c:v>3.18</c:v>
                </c:pt>
                <c:pt idx="4">
                  <c:v>#N/A</c:v>
                </c:pt>
                <c:pt idx="5">
                  <c:v>2.25</c:v>
                </c:pt>
                <c:pt idx="6">
                  <c:v>#N/A</c:v>
                </c:pt>
                <c:pt idx="7">
                  <c:v>2.13</c:v>
                </c:pt>
                <c:pt idx="8">
                  <c:v>#N/A</c:v>
                </c:pt>
                <c:pt idx="9">
                  <c:v>1.89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4.13</c:v>
                </c:pt>
                <c:pt idx="2">
                  <c:v>#N/A</c:v>
                </c:pt>
                <c:pt idx="3">
                  <c:v>4.16</c:v>
                </c:pt>
                <c:pt idx="4">
                  <c:v>#N/A</c:v>
                </c:pt>
                <c:pt idx="5">
                  <c:v>4.97</c:v>
                </c:pt>
                <c:pt idx="6">
                  <c:v>#N/A</c:v>
                </c:pt>
                <c:pt idx="7">
                  <c:v>5.26</c:v>
                </c:pt>
                <c:pt idx="8">
                  <c:v>#N/A</c:v>
                </c:pt>
                <c:pt idx="9">
                  <c:v>6.12</c:v>
                </c:pt>
              </c:numCache>
            </c:numRef>
          </c:val>
        </c:ser>
        <c:dLbls>
          <c:showLegendKey val="0"/>
          <c:showVal val="0"/>
          <c:showCatName val="0"/>
          <c:showSerName val="0"/>
          <c:showPercent val="0"/>
          <c:showBubbleSize val="0"/>
        </c:dLbls>
        <c:gapWidth val="150"/>
        <c:overlap val="100"/>
        <c:axId val="186762576"/>
        <c:axId val="186774872"/>
      </c:barChart>
      <c:catAx>
        <c:axId val="18676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74872"/>
        <c:crosses val="autoZero"/>
        <c:auto val="1"/>
        <c:lblAlgn val="ctr"/>
        <c:lblOffset val="100"/>
        <c:tickLblSkip val="1"/>
        <c:tickMarkSkip val="1"/>
        <c:noMultiLvlLbl val="0"/>
      </c:catAx>
      <c:valAx>
        <c:axId val="18677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6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462</c:v>
                </c:pt>
                <c:pt idx="5">
                  <c:v>465</c:v>
                </c:pt>
                <c:pt idx="8">
                  <c:v>460</c:v>
                </c:pt>
                <c:pt idx="11">
                  <c:v>497</c:v>
                </c:pt>
                <c:pt idx="14">
                  <c:v>491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11</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37</c:v>
                </c:pt>
                <c:pt idx="6">
                  <c:v>29</c:v>
                </c:pt>
                <c:pt idx="9">
                  <c:v>22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1</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772</c:v>
                </c:pt>
                <c:pt idx="3">
                  <c:v>745</c:v>
                </c:pt>
                <c:pt idx="6">
                  <c:v>724</c:v>
                </c:pt>
                <c:pt idx="9">
                  <c:v>749</c:v>
                </c:pt>
                <c:pt idx="12">
                  <c:v>699</c:v>
                </c:pt>
              </c:numCache>
            </c:numRef>
          </c:val>
        </c:ser>
        <c:dLbls>
          <c:showLegendKey val="0"/>
          <c:showVal val="0"/>
          <c:showCatName val="0"/>
          <c:showSerName val="0"/>
          <c:showPercent val="0"/>
          <c:showBubbleSize val="0"/>
        </c:dLbls>
        <c:gapWidth val="100"/>
        <c:overlap val="100"/>
        <c:axId val="187577272"/>
        <c:axId val="187577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360</c:v>
                </c:pt>
                <c:pt idx="2">
                  <c:v>#N/A</c:v>
                </c:pt>
                <c:pt idx="3">
                  <c:v>#N/A</c:v>
                </c:pt>
                <c:pt idx="4">
                  <c:v>328</c:v>
                </c:pt>
                <c:pt idx="5">
                  <c:v>#N/A</c:v>
                </c:pt>
                <c:pt idx="6">
                  <c:v>#N/A</c:v>
                </c:pt>
                <c:pt idx="7">
                  <c:v>303</c:v>
                </c:pt>
                <c:pt idx="8">
                  <c:v>#N/A</c:v>
                </c:pt>
                <c:pt idx="9">
                  <c:v>#N/A</c:v>
                </c:pt>
                <c:pt idx="10">
                  <c:v>285</c:v>
                </c:pt>
                <c:pt idx="11">
                  <c:v>#N/A</c:v>
                </c:pt>
                <c:pt idx="12">
                  <c:v>#N/A</c:v>
                </c:pt>
                <c:pt idx="13">
                  <c:v>241</c:v>
                </c:pt>
                <c:pt idx="14">
                  <c:v>#N/A</c:v>
                </c:pt>
              </c:numCache>
            </c:numRef>
          </c:val>
          <c:smooth val="0"/>
        </c:ser>
        <c:dLbls>
          <c:showLegendKey val="0"/>
          <c:showVal val="0"/>
          <c:showCatName val="0"/>
          <c:showSerName val="0"/>
          <c:showPercent val="0"/>
          <c:showBubbleSize val="0"/>
        </c:dLbls>
        <c:marker val="1"/>
        <c:smooth val="0"/>
        <c:axId val="187577272"/>
        <c:axId val="187577656"/>
      </c:lineChart>
      <c:catAx>
        <c:axId val="18757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577656"/>
        <c:crosses val="autoZero"/>
        <c:auto val="1"/>
        <c:lblAlgn val="ctr"/>
        <c:lblOffset val="100"/>
        <c:tickLblSkip val="1"/>
        <c:tickMarkSkip val="1"/>
        <c:noMultiLvlLbl val="0"/>
      </c:catAx>
      <c:valAx>
        <c:axId val="18757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7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4324</c:v>
                </c:pt>
                <c:pt idx="5">
                  <c:v>4200</c:v>
                </c:pt>
                <c:pt idx="8">
                  <c:v>4113</c:v>
                </c:pt>
                <c:pt idx="11">
                  <c:v>4071</c:v>
                </c:pt>
                <c:pt idx="14">
                  <c:v>3968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755</c:v>
                </c:pt>
                <c:pt idx="5">
                  <c:v>930</c:v>
                </c:pt>
                <c:pt idx="8">
                  <c:v>1203</c:v>
                </c:pt>
                <c:pt idx="11">
                  <c:v>1478</c:v>
                </c:pt>
                <c:pt idx="14">
                  <c:v>1505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1316</c:v>
                </c:pt>
                <c:pt idx="3">
                  <c:v>1255</c:v>
                </c:pt>
                <c:pt idx="6">
                  <c:v>839</c:v>
                </c:pt>
                <c:pt idx="9">
                  <c:v>786</c:v>
                </c:pt>
                <c:pt idx="12">
                  <c:v>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170</c:v>
                </c:pt>
                <c:pt idx="3">
                  <c:v>169</c:v>
                </c:pt>
                <c:pt idx="6">
                  <c:v>141</c:v>
                </c:pt>
                <c:pt idx="9">
                  <c:v>123</c:v>
                </c:pt>
                <c:pt idx="12">
                  <c:v>113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c:v>
                </c:pt>
                <c:pt idx="3">
                  <c:v>8</c:v>
                </c:pt>
                <c:pt idx="6">
                  <c:v>4</c:v>
                </c:pt>
                <c:pt idx="9">
                  <c:v>6</c:v>
                </c:pt>
                <c:pt idx="12">
                  <c:v>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84</c:v>
                </c:pt>
                <c:pt idx="3">
                  <c:v>75</c:v>
                </c:pt>
                <c:pt idx="6">
                  <c:v>67</c:v>
                </c:pt>
                <c:pt idx="9">
                  <c:v>58</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6588</c:v>
                </c:pt>
                <c:pt idx="3">
                  <c:v>6306</c:v>
                </c:pt>
                <c:pt idx="6">
                  <c:v>6109</c:v>
                </c:pt>
                <c:pt idx="9">
                  <c:v>5894</c:v>
                </c:pt>
                <c:pt idx="12">
                  <c:v>5756</c:v>
                </c:pt>
              </c:numCache>
            </c:numRef>
          </c:val>
        </c:ser>
        <c:dLbls>
          <c:showLegendKey val="0"/>
          <c:showVal val="0"/>
          <c:showCatName val="0"/>
          <c:showSerName val="0"/>
          <c:showPercent val="0"/>
          <c:showBubbleSize val="0"/>
        </c:dLbls>
        <c:gapWidth val="100"/>
        <c:overlap val="100"/>
        <c:axId val="187584160"/>
        <c:axId val="18784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3082</c:v>
                </c:pt>
                <c:pt idx="2">
                  <c:v>#N/A</c:v>
                </c:pt>
                <c:pt idx="3">
                  <c:v>#N/A</c:v>
                </c:pt>
                <c:pt idx="4">
                  <c:v>2682</c:v>
                </c:pt>
                <c:pt idx="5">
                  <c:v>#N/A</c:v>
                </c:pt>
                <c:pt idx="6">
                  <c:v>#N/A</c:v>
                </c:pt>
                <c:pt idx="7">
                  <c:v>1844</c:v>
                </c:pt>
                <c:pt idx="8">
                  <c:v>#N/A</c:v>
                </c:pt>
                <c:pt idx="9">
                  <c:v>#N/A</c:v>
                </c:pt>
                <c:pt idx="10">
                  <c:v>1318</c:v>
                </c:pt>
                <c:pt idx="11">
                  <c:v>#N/A</c:v>
                </c:pt>
                <c:pt idx="12">
                  <c:v>#N/A</c:v>
                </c:pt>
                <c:pt idx="13">
                  <c:v>1169</c:v>
                </c:pt>
                <c:pt idx="14">
                  <c:v>#N/A</c:v>
                </c:pt>
              </c:numCache>
            </c:numRef>
          </c:val>
          <c:smooth val="0"/>
        </c:ser>
        <c:dLbls>
          <c:showLegendKey val="0"/>
          <c:showVal val="0"/>
          <c:showCatName val="0"/>
          <c:showSerName val="0"/>
          <c:showPercent val="0"/>
          <c:showBubbleSize val="0"/>
        </c:dLbls>
        <c:marker val="1"/>
        <c:smooth val="0"/>
        <c:axId val="187584160"/>
        <c:axId val="187842448"/>
      </c:lineChart>
      <c:catAx>
        <c:axId val="1875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842448"/>
        <c:crosses val="autoZero"/>
        <c:auto val="1"/>
        <c:lblAlgn val="ctr"/>
        <c:lblOffset val="100"/>
        <c:tickLblSkip val="1"/>
        <c:tickMarkSkip val="1"/>
        <c:noMultiLvlLbl val="0"/>
      </c:catAx>
      <c:valAx>
        <c:axId val="18784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6,159
6,141
241.98
4,528,574
4,330,761
179,324
2,927,857
5,755,896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47.9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37.2%</a:t>
          </a:r>
          <a:r>
            <a:rPr kumimoji="1" lang="ja-JP" altLang="en-US" sz="1300">
              <a:latin typeface="ＭＳ Ｐゴシック"/>
            </a:rPr>
            <a:t>）等により、財政基盤が弱く、類似団体平均を</a:t>
          </a:r>
          <a:r>
            <a:rPr kumimoji="1" lang="en-US" altLang="ja-JP" sz="1300">
              <a:latin typeface="ＭＳ Ｐゴシック"/>
            </a:rPr>
            <a:t>0.05</a:t>
          </a:r>
          <a:r>
            <a:rPr kumimoji="1" lang="ja-JP" altLang="en-US" sz="1300">
              <a:latin typeface="ＭＳ Ｐゴシック"/>
            </a:rPr>
            <a:t>ポイント下回っている。今後は、町税等の徴収業務の強化、町有財産の売り払い等による歳入確保対策及び事務事業全般の見直し等歳出の徹底的な削減を図り、財政基盤の強化に努める。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2" name="直線コネクタ 71"/>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5" name="直線コネクタ 74"/>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3" name="円/楕円 92"/>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4" name="テキスト ボックス 93"/>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公債費の比率が大きいことや特別会計に対する繰出金の増、人件費の増により類似団体平均を</a:t>
          </a:r>
          <a:r>
            <a:rPr kumimoji="1" lang="en-US" altLang="ja-JP" sz="1300">
              <a:latin typeface="ＭＳ Ｐゴシック"/>
            </a:rPr>
            <a:t>7.7</a:t>
          </a:r>
          <a:r>
            <a:rPr kumimoji="1" lang="ja-JP" altLang="en-US" sz="1300">
              <a:latin typeface="ＭＳ Ｐゴシック"/>
            </a:rPr>
            <a:t>ポイント上回っている。今後も公債費の繰上償還及び新規発行債の抑制による公債費負担の平準化、特別会計に対する繰出金の抑制等に</a:t>
          </a:r>
          <a:r>
            <a:rPr kumimoji="1" lang="en-US" altLang="ja-JP" sz="1300">
              <a:latin typeface="ＭＳ Ｐゴシック"/>
            </a:rPr>
            <a:t>t</a:t>
          </a:r>
          <a:r>
            <a:rPr kumimoji="1" lang="ja-JP" altLang="en-US" sz="1300">
              <a:latin typeface="ＭＳ Ｐゴシック"/>
            </a:rPr>
            <a:t>努め、経常経費の削減を図る。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65</xdr:row>
      <xdr:rowOff>105198</xdr:rowOff>
    </xdr:to>
    <xdr:cxnSp macro="">
      <xdr:nvCxnSpPr>
        <xdr:cNvPr id="129" name="直線コネクタ 128"/>
        <xdr:cNvCxnSpPr/>
      </xdr:nvCxnSpPr>
      <xdr:spPr>
        <a:xfrm>
          <a:off x="4114800" y="1106847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65</xdr:row>
      <xdr:rowOff>635</xdr:rowOff>
    </xdr:to>
    <xdr:cxnSp macro="">
      <xdr:nvCxnSpPr>
        <xdr:cNvPr id="132" name="直線コネクタ 131"/>
        <xdr:cNvCxnSpPr/>
      </xdr:nvCxnSpPr>
      <xdr:spPr>
        <a:xfrm flipV="1">
          <a:off x="3225800" y="110684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635</xdr:rowOff>
    </xdr:from>
    <xdr:to>
      <xdr:col>4</xdr:col>
      <xdr:colOff>482600</xdr:colOff>
      <xdr:row>65</xdr:row>
      <xdr:rowOff>24765</xdr:rowOff>
    </xdr:to>
    <xdr:cxnSp macro="">
      <xdr:nvCxnSpPr>
        <xdr:cNvPr id="135" name="直線コネクタ 134"/>
        <xdr:cNvCxnSpPr/>
      </xdr:nvCxnSpPr>
      <xdr:spPr>
        <a:xfrm flipV="1">
          <a:off x="2336800" y="111448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16721</xdr:rowOff>
    </xdr:from>
    <xdr:to>
      <xdr:col>3</xdr:col>
      <xdr:colOff>279400</xdr:colOff>
      <xdr:row>65</xdr:row>
      <xdr:rowOff>24765</xdr:rowOff>
    </xdr:to>
    <xdr:cxnSp macro="">
      <xdr:nvCxnSpPr>
        <xdr:cNvPr id="138" name="直線コネクタ 137"/>
        <xdr:cNvCxnSpPr/>
      </xdr:nvCxnSpPr>
      <xdr:spPr>
        <a:xfrm>
          <a:off x="1447800" y="111609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54398</xdr:rowOff>
    </xdr:from>
    <xdr:to>
      <xdr:col>7</xdr:col>
      <xdr:colOff>203200</xdr:colOff>
      <xdr:row>65</xdr:row>
      <xdr:rowOff>155998</xdr:rowOff>
    </xdr:to>
    <xdr:sp macro="" textlink="">
      <xdr:nvSpPr>
        <xdr:cNvPr id="148" name="円/楕円 147"/>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26475</xdr:rowOff>
    </xdr:from>
    <xdr:ext cx="762000" cy="259045"/>
    <xdr:sp macro="" textlink="">
      <xdr:nvSpPr>
        <xdr:cNvPr id="149" name="財政構造の弾力性該当値テキスト"/>
        <xdr:cNvSpPr txBox="1"/>
      </xdr:nvSpPr>
      <xdr:spPr>
        <a:xfrm>
          <a:off x="5041900" y="111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0" name="円/楕円 149"/>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1" name="テキスト ボックス 150"/>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121285</xdr:rowOff>
    </xdr:from>
    <xdr:to>
      <xdr:col>4</xdr:col>
      <xdr:colOff>533400</xdr:colOff>
      <xdr:row>65</xdr:row>
      <xdr:rowOff>51435</xdr:rowOff>
    </xdr:to>
    <xdr:sp macro="" textlink="">
      <xdr:nvSpPr>
        <xdr:cNvPr id="152" name="円/楕円 151"/>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53" name="テキスト ボックス 152"/>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4" name="円/楕円 153"/>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5" name="テキスト ボックス 154"/>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137371</xdr:rowOff>
    </xdr:from>
    <xdr:to>
      <xdr:col>2</xdr:col>
      <xdr:colOff>127000</xdr:colOff>
      <xdr:row>65</xdr:row>
      <xdr:rowOff>67521</xdr:rowOff>
    </xdr:to>
    <xdr:sp macro="" textlink="">
      <xdr:nvSpPr>
        <xdr:cNvPr id="156" name="円/楕円 155"/>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52298</xdr:rowOff>
    </xdr:from>
    <xdr:ext cx="762000" cy="259045"/>
    <xdr:sp macro="" textlink="">
      <xdr:nvSpPr>
        <xdr:cNvPr id="157" name="テキスト ボックス 156"/>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14.2</a:t>
          </a:r>
          <a:r>
            <a:rPr kumimoji="1" lang="ja-JP" altLang="en-US" sz="1300">
              <a:latin typeface="ＭＳ Ｐゴシック"/>
            </a:rPr>
            <a:t>ポイント下回っているものの、全国平均と比較すると約</a:t>
          </a:r>
          <a:r>
            <a:rPr kumimoji="1" lang="en-US" altLang="ja-JP" sz="1300">
              <a:latin typeface="ＭＳ Ｐゴシック"/>
            </a:rPr>
            <a:t>1.9</a:t>
          </a:r>
          <a:r>
            <a:rPr kumimoji="1" lang="ja-JP" altLang="en-US" sz="1300">
              <a:latin typeface="ＭＳ Ｐゴシック"/>
            </a:rPr>
            <a:t>倍となっている。今後も歳出の徹底的な削減、定員管理の適正化及び給与制度や諸手当の更なる適正化に努め一層の削減を図る。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148591</xdr:rowOff>
    </xdr:from>
    <xdr:to>
      <xdr:col>7</xdr:col>
      <xdr:colOff>152400</xdr:colOff>
      <xdr:row>84</xdr:row>
      <xdr:rowOff>26189</xdr:rowOff>
    </xdr:to>
    <xdr:cxnSp macro="">
      <xdr:nvCxnSpPr>
        <xdr:cNvPr id="189" name="直線コネクタ 188"/>
        <xdr:cNvCxnSpPr/>
      </xdr:nvCxnSpPr>
      <xdr:spPr>
        <a:xfrm>
          <a:off x="4114800" y="14378941"/>
          <a:ext cx="838200" cy="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148591</xdr:rowOff>
    </xdr:from>
    <xdr:to>
      <xdr:col>6</xdr:col>
      <xdr:colOff>0</xdr:colOff>
      <xdr:row>83</xdr:row>
      <xdr:rowOff>162975</xdr:rowOff>
    </xdr:to>
    <xdr:cxnSp macro="">
      <xdr:nvCxnSpPr>
        <xdr:cNvPr id="192" name="直線コネクタ 191"/>
        <xdr:cNvCxnSpPr/>
      </xdr:nvCxnSpPr>
      <xdr:spPr>
        <a:xfrm flipV="1">
          <a:off x="3225800" y="14378941"/>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162554</xdr:rowOff>
    </xdr:from>
    <xdr:to>
      <xdr:col>4</xdr:col>
      <xdr:colOff>482600</xdr:colOff>
      <xdr:row>83</xdr:row>
      <xdr:rowOff>162975</xdr:rowOff>
    </xdr:to>
    <xdr:cxnSp macro="">
      <xdr:nvCxnSpPr>
        <xdr:cNvPr id="195" name="直線コネクタ 194"/>
        <xdr:cNvCxnSpPr/>
      </xdr:nvCxnSpPr>
      <xdr:spPr>
        <a:xfrm>
          <a:off x="2336800" y="1439290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132542</xdr:rowOff>
    </xdr:from>
    <xdr:to>
      <xdr:col>3</xdr:col>
      <xdr:colOff>279400</xdr:colOff>
      <xdr:row>83</xdr:row>
      <xdr:rowOff>162554</xdr:rowOff>
    </xdr:to>
    <xdr:cxnSp macro="">
      <xdr:nvCxnSpPr>
        <xdr:cNvPr id="198" name="直線コネクタ 197"/>
        <xdr:cNvCxnSpPr/>
      </xdr:nvCxnSpPr>
      <xdr:spPr>
        <a:xfrm>
          <a:off x="1447800" y="14362892"/>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146839</xdr:rowOff>
    </xdr:from>
    <xdr:to>
      <xdr:col>7</xdr:col>
      <xdr:colOff>203200</xdr:colOff>
      <xdr:row>84</xdr:row>
      <xdr:rowOff>76989</xdr:rowOff>
    </xdr:to>
    <xdr:sp macro="" textlink="">
      <xdr:nvSpPr>
        <xdr:cNvPr id="208" name="円/楕円 207"/>
        <xdr:cNvSpPr/>
      </xdr:nvSpPr>
      <xdr:spPr>
        <a:xfrm>
          <a:off x="4902200" y="143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163366</xdr:rowOff>
    </xdr:from>
    <xdr:ext cx="762000" cy="259045"/>
    <xdr:sp macro="" textlink="">
      <xdr:nvSpPr>
        <xdr:cNvPr id="209" name="人件費・物件費等の状況該当値テキスト"/>
        <xdr:cNvSpPr txBox="1"/>
      </xdr:nvSpPr>
      <xdr:spPr>
        <a:xfrm>
          <a:off x="5041900" y="1422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226,643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97791</xdr:rowOff>
    </xdr:from>
    <xdr:to>
      <xdr:col>6</xdr:col>
      <xdr:colOff>50800</xdr:colOff>
      <xdr:row>84</xdr:row>
      <xdr:rowOff>27941</xdr:rowOff>
    </xdr:to>
    <xdr:sp macro="" textlink="">
      <xdr:nvSpPr>
        <xdr:cNvPr id="210" name="円/楕円 209"/>
        <xdr:cNvSpPr/>
      </xdr:nvSpPr>
      <xdr:spPr>
        <a:xfrm>
          <a:off x="4064000" y="143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38118</xdr:rowOff>
    </xdr:from>
    <xdr:ext cx="736600" cy="259045"/>
    <xdr:sp macro="" textlink="">
      <xdr:nvSpPr>
        <xdr:cNvPr id="211" name="テキスト ボックス 210"/>
        <xdr:cNvSpPr txBox="1"/>
      </xdr:nvSpPr>
      <xdr:spPr>
        <a:xfrm>
          <a:off x="3733800" y="1409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112175</xdr:rowOff>
    </xdr:from>
    <xdr:to>
      <xdr:col>4</xdr:col>
      <xdr:colOff>533400</xdr:colOff>
      <xdr:row>84</xdr:row>
      <xdr:rowOff>42325</xdr:rowOff>
    </xdr:to>
    <xdr:sp macro="" textlink="">
      <xdr:nvSpPr>
        <xdr:cNvPr id="212" name="円/楕円 211"/>
        <xdr:cNvSpPr/>
      </xdr:nvSpPr>
      <xdr:spPr>
        <a:xfrm>
          <a:off x="3175000" y="143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52502</xdr:rowOff>
    </xdr:from>
    <xdr:ext cx="762000" cy="259045"/>
    <xdr:sp macro="" textlink="">
      <xdr:nvSpPr>
        <xdr:cNvPr id="213" name="テキスト ボックス 212"/>
        <xdr:cNvSpPr txBox="1"/>
      </xdr:nvSpPr>
      <xdr:spPr>
        <a:xfrm>
          <a:off x="2844800" y="141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111754</xdr:rowOff>
    </xdr:from>
    <xdr:to>
      <xdr:col>3</xdr:col>
      <xdr:colOff>330200</xdr:colOff>
      <xdr:row>84</xdr:row>
      <xdr:rowOff>41904</xdr:rowOff>
    </xdr:to>
    <xdr:sp macro="" textlink="">
      <xdr:nvSpPr>
        <xdr:cNvPr id="214" name="円/楕円 213"/>
        <xdr:cNvSpPr/>
      </xdr:nvSpPr>
      <xdr:spPr>
        <a:xfrm>
          <a:off x="2286000" y="143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52081</xdr:rowOff>
    </xdr:from>
    <xdr:ext cx="762000" cy="259045"/>
    <xdr:sp macro="" textlink="">
      <xdr:nvSpPr>
        <xdr:cNvPr id="215" name="テキスト ボックス 214"/>
        <xdr:cNvSpPr txBox="1"/>
      </xdr:nvSpPr>
      <xdr:spPr>
        <a:xfrm>
          <a:off x="1955800" y="1411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81742</xdr:rowOff>
    </xdr:from>
    <xdr:to>
      <xdr:col>2</xdr:col>
      <xdr:colOff>127000</xdr:colOff>
      <xdr:row>84</xdr:row>
      <xdr:rowOff>11892</xdr:rowOff>
    </xdr:to>
    <xdr:sp macro="" textlink="">
      <xdr:nvSpPr>
        <xdr:cNvPr id="216" name="円/楕円 215"/>
        <xdr:cNvSpPr/>
      </xdr:nvSpPr>
      <xdr:spPr>
        <a:xfrm>
          <a:off x="1397000" y="143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22069</xdr:rowOff>
    </xdr:from>
    <xdr:ext cx="762000" cy="259045"/>
    <xdr:sp macro="" textlink="">
      <xdr:nvSpPr>
        <xdr:cNvPr id="217" name="テキスト ボックス 216"/>
        <xdr:cNvSpPr txBox="1"/>
      </xdr:nvSpPr>
      <xdr:spPr>
        <a:xfrm>
          <a:off x="1066800" y="140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類似団体平均、全国町村平均を</a:t>
          </a:r>
          <a:r>
            <a:rPr kumimoji="1" lang="en-US" altLang="ja-JP" sz="1300">
              <a:latin typeface="ＭＳ Ｐゴシック"/>
            </a:rPr>
            <a:t>3.7</a:t>
          </a:r>
          <a:r>
            <a:rPr kumimoji="1" lang="ja-JP" altLang="en-US" sz="1300">
              <a:latin typeface="ＭＳ Ｐゴシック"/>
            </a:rPr>
            <a:t>ポイント下回っている。今後も社会経済情勢の変化や地方公務員制度の動向を踏まえ、給与制度や諸手当の更なる適正化に努める。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84</xdr:row>
      <xdr:rowOff>58420</xdr:rowOff>
    </xdr:to>
    <xdr:cxnSp macro="">
      <xdr:nvCxnSpPr>
        <xdr:cNvPr id="251" name="直線コネクタ 250"/>
        <xdr:cNvCxnSpPr/>
      </xdr:nvCxnSpPr>
      <xdr:spPr>
        <a:xfrm flipV="1">
          <a:off x="16179800" y="1437174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87</xdr:row>
      <xdr:rowOff>115146</xdr:rowOff>
    </xdr:to>
    <xdr:cxnSp macro="">
      <xdr:nvCxnSpPr>
        <xdr:cNvPr id="254" name="直線コネクタ 253"/>
        <xdr:cNvCxnSpPr/>
      </xdr:nvCxnSpPr>
      <xdr:spPr>
        <a:xfrm flipV="1">
          <a:off x="15290800" y="1446022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115146</xdr:rowOff>
    </xdr:from>
    <xdr:to>
      <xdr:col>22</xdr:col>
      <xdr:colOff>203200</xdr:colOff>
      <xdr:row>87</xdr:row>
      <xdr:rowOff>131234</xdr:rowOff>
    </xdr:to>
    <xdr:cxnSp macro="">
      <xdr:nvCxnSpPr>
        <xdr:cNvPr id="257" name="直線コネクタ 256"/>
        <xdr:cNvCxnSpPr/>
      </xdr:nvCxnSpPr>
      <xdr:spPr>
        <a:xfrm flipV="1">
          <a:off x="14401800" y="150312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87</xdr:row>
      <xdr:rowOff>131234</xdr:rowOff>
    </xdr:to>
    <xdr:cxnSp macro="">
      <xdr:nvCxnSpPr>
        <xdr:cNvPr id="260" name="直線コネクタ 259"/>
        <xdr:cNvCxnSpPr/>
      </xdr:nvCxnSpPr>
      <xdr:spPr>
        <a:xfrm>
          <a:off x="13512800" y="1443608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0" name="円/楕円 269"/>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1" name="給与水準   （国との比較）該当値テキスト"/>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2" name="円/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3" name="テキスト ボックス 272"/>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74" name="円/楕円 273"/>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75" name="テキスト ボックス 274"/>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76" name="円/楕円 275"/>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77" name="テキスト ボックス 276"/>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78" name="円/楕円 277"/>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79" name="テキスト ボックス 27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1.88</a:t>
          </a:r>
          <a:r>
            <a:rPr kumimoji="1" lang="ja-JP" altLang="en-US" sz="1300">
              <a:latin typeface="ＭＳ Ｐゴシック"/>
            </a:rPr>
            <a:t>人下回っている。今後も定員適正化計画に基づき、定員管理の適正化に努める。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2866</xdr:rowOff>
    </xdr:from>
    <xdr:to>
      <xdr:col>24</xdr:col>
      <xdr:colOff>558800</xdr:colOff>
      <xdr:row>61</xdr:row>
      <xdr:rowOff>70431</xdr:rowOff>
    </xdr:to>
    <xdr:cxnSp macro="">
      <xdr:nvCxnSpPr>
        <xdr:cNvPr id="316" name="直線コネクタ 315"/>
        <xdr:cNvCxnSpPr/>
      </xdr:nvCxnSpPr>
      <xdr:spPr>
        <a:xfrm>
          <a:off x="16179800" y="10461316"/>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166043</xdr:rowOff>
    </xdr:from>
    <xdr:to>
      <xdr:col>23</xdr:col>
      <xdr:colOff>406400</xdr:colOff>
      <xdr:row>61</xdr:row>
      <xdr:rowOff>2866</xdr:rowOff>
    </xdr:to>
    <xdr:cxnSp macro="">
      <xdr:nvCxnSpPr>
        <xdr:cNvPr id="319" name="直線コネクタ 318"/>
        <xdr:cNvCxnSpPr/>
      </xdr:nvCxnSpPr>
      <xdr:spPr>
        <a:xfrm>
          <a:off x="15290800" y="1045304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166043</xdr:rowOff>
    </xdr:from>
    <xdr:to>
      <xdr:col>22</xdr:col>
      <xdr:colOff>203200</xdr:colOff>
      <xdr:row>61</xdr:row>
      <xdr:rowOff>14587</xdr:rowOff>
    </xdr:to>
    <xdr:cxnSp macro="">
      <xdr:nvCxnSpPr>
        <xdr:cNvPr id="322" name="直線コネクタ 321"/>
        <xdr:cNvCxnSpPr/>
      </xdr:nvCxnSpPr>
      <xdr:spPr>
        <a:xfrm flipV="1">
          <a:off x="14401800" y="10453043"/>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155012</xdr:rowOff>
    </xdr:from>
    <xdr:to>
      <xdr:col>21</xdr:col>
      <xdr:colOff>0</xdr:colOff>
      <xdr:row>61</xdr:row>
      <xdr:rowOff>14587</xdr:rowOff>
    </xdr:to>
    <xdr:cxnSp macro="">
      <xdr:nvCxnSpPr>
        <xdr:cNvPr id="325" name="直線コネクタ 324"/>
        <xdr:cNvCxnSpPr/>
      </xdr:nvCxnSpPr>
      <xdr:spPr>
        <a:xfrm>
          <a:off x="13512800" y="1044201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19631</xdr:rowOff>
    </xdr:from>
    <xdr:to>
      <xdr:col>24</xdr:col>
      <xdr:colOff>609600</xdr:colOff>
      <xdr:row>61</xdr:row>
      <xdr:rowOff>121231</xdr:rowOff>
    </xdr:to>
    <xdr:sp macro="" textlink="">
      <xdr:nvSpPr>
        <xdr:cNvPr id="335" name="円/楕円 334"/>
        <xdr:cNvSpPr/>
      </xdr:nvSpPr>
      <xdr:spPr>
        <a:xfrm>
          <a:off x="16967200" y="10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36158</xdr:rowOff>
    </xdr:from>
    <xdr:ext cx="762000" cy="259045"/>
    <xdr:sp macro="" textlink="">
      <xdr:nvSpPr>
        <xdr:cNvPr id="336" name="定員管理の状況該当値テキスト"/>
        <xdr:cNvSpPr txBox="1"/>
      </xdr:nvSpPr>
      <xdr:spPr>
        <a:xfrm>
          <a:off x="17106900" y="1032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123516</xdr:rowOff>
    </xdr:from>
    <xdr:to>
      <xdr:col>23</xdr:col>
      <xdr:colOff>457200</xdr:colOff>
      <xdr:row>61</xdr:row>
      <xdr:rowOff>53666</xdr:rowOff>
    </xdr:to>
    <xdr:sp macro="" textlink="">
      <xdr:nvSpPr>
        <xdr:cNvPr id="337" name="円/楕円 336"/>
        <xdr:cNvSpPr/>
      </xdr:nvSpPr>
      <xdr:spPr>
        <a:xfrm>
          <a:off x="16129000" y="104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63843</xdr:rowOff>
    </xdr:from>
    <xdr:ext cx="736600" cy="259045"/>
    <xdr:sp macro="" textlink="">
      <xdr:nvSpPr>
        <xdr:cNvPr id="338" name="テキスト ボックス 337"/>
        <xdr:cNvSpPr txBox="1"/>
      </xdr:nvSpPr>
      <xdr:spPr>
        <a:xfrm>
          <a:off x="15798800" y="1017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115243</xdr:rowOff>
    </xdr:from>
    <xdr:to>
      <xdr:col>22</xdr:col>
      <xdr:colOff>254000</xdr:colOff>
      <xdr:row>61</xdr:row>
      <xdr:rowOff>45393</xdr:rowOff>
    </xdr:to>
    <xdr:sp macro="" textlink="">
      <xdr:nvSpPr>
        <xdr:cNvPr id="339" name="円/楕円 338"/>
        <xdr:cNvSpPr/>
      </xdr:nvSpPr>
      <xdr:spPr>
        <a:xfrm>
          <a:off x="15240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55570</xdr:rowOff>
    </xdr:from>
    <xdr:ext cx="762000" cy="259045"/>
    <xdr:sp macro="" textlink="">
      <xdr:nvSpPr>
        <xdr:cNvPr id="340" name="テキスト ボックス 339"/>
        <xdr:cNvSpPr txBox="1"/>
      </xdr:nvSpPr>
      <xdr:spPr>
        <a:xfrm>
          <a:off x="14909800" y="101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135237</xdr:rowOff>
    </xdr:from>
    <xdr:to>
      <xdr:col>21</xdr:col>
      <xdr:colOff>50800</xdr:colOff>
      <xdr:row>61</xdr:row>
      <xdr:rowOff>65387</xdr:rowOff>
    </xdr:to>
    <xdr:sp macro="" textlink="">
      <xdr:nvSpPr>
        <xdr:cNvPr id="341" name="円/楕円 340"/>
        <xdr:cNvSpPr/>
      </xdr:nvSpPr>
      <xdr:spPr>
        <a:xfrm>
          <a:off x="14351000" y="104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75564</xdr:rowOff>
    </xdr:from>
    <xdr:ext cx="762000" cy="259045"/>
    <xdr:sp macro="" textlink="">
      <xdr:nvSpPr>
        <xdr:cNvPr id="342" name="テキスト ボックス 341"/>
        <xdr:cNvSpPr txBox="1"/>
      </xdr:nvSpPr>
      <xdr:spPr>
        <a:xfrm>
          <a:off x="14020800" y="101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104212</xdr:rowOff>
    </xdr:from>
    <xdr:to>
      <xdr:col>19</xdr:col>
      <xdr:colOff>533400</xdr:colOff>
      <xdr:row>61</xdr:row>
      <xdr:rowOff>34362</xdr:rowOff>
    </xdr:to>
    <xdr:sp macro="" textlink="">
      <xdr:nvSpPr>
        <xdr:cNvPr id="343" name="円/楕円 342"/>
        <xdr:cNvSpPr/>
      </xdr:nvSpPr>
      <xdr:spPr>
        <a:xfrm>
          <a:off x="13462000" y="103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44539</xdr:rowOff>
    </xdr:from>
    <xdr:ext cx="762000" cy="259045"/>
    <xdr:sp macro="" textlink="">
      <xdr:nvSpPr>
        <xdr:cNvPr id="344" name="テキスト ボックス 343"/>
        <xdr:cNvSpPr txBox="1"/>
      </xdr:nvSpPr>
      <xdr:spPr>
        <a:xfrm>
          <a:off x="13131800" y="101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繰上償還等の実施により、償還額の平準化対策を講じているが、類似団体を</a:t>
          </a:r>
          <a:r>
            <a:rPr kumimoji="1" lang="en-US" altLang="ja-JP" sz="1300">
              <a:latin typeface="ＭＳ Ｐゴシック"/>
            </a:rPr>
            <a:t>1.8</a:t>
          </a:r>
          <a:r>
            <a:rPr kumimoji="1" lang="ja-JP" altLang="en-US" sz="1300">
              <a:latin typeface="ＭＳ Ｐゴシック"/>
            </a:rPr>
            <a:t>ポイント、全国平均を</a:t>
          </a:r>
          <a:r>
            <a:rPr kumimoji="1" lang="en-US" altLang="ja-JP" sz="1300">
              <a:latin typeface="ＭＳ Ｐゴシック"/>
            </a:rPr>
            <a:t>2.9</a:t>
          </a:r>
          <a:r>
            <a:rPr kumimoji="1" lang="ja-JP" altLang="en-US" sz="1300">
              <a:latin typeface="ＭＳ Ｐゴシック"/>
            </a:rPr>
            <a:t>ポイント上回っている。一部事務組合の負担金の減少等により、平成</a:t>
          </a:r>
          <a:r>
            <a:rPr kumimoji="1" lang="en-US" altLang="ja-JP" sz="1300">
              <a:latin typeface="ＭＳ Ｐゴシック"/>
            </a:rPr>
            <a:t>18</a:t>
          </a:r>
          <a:r>
            <a:rPr kumimoji="1" lang="ja-JP" altLang="en-US" sz="1300">
              <a:latin typeface="ＭＳ Ｐゴシック"/>
            </a:rPr>
            <a:t>年度をピークに減少に転じているが、今後も緊急度・住民ニーズを的確に把握した事業の選択、新規発行債の抑制等により実質公債費比率の適正化に努める。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68834</xdr:rowOff>
    </xdr:from>
    <xdr:to>
      <xdr:col>24</xdr:col>
      <xdr:colOff>558800</xdr:colOff>
      <xdr:row>42</xdr:row>
      <xdr:rowOff>117094</xdr:rowOff>
    </xdr:to>
    <xdr:cxnSp macro="">
      <xdr:nvCxnSpPr>
        <xdr:cNvPr id="375" name="直線コネクタ 374"/>
        <xdr:cNvCxnSpPr/>
      </xdr:nvCxnSpPr>
      <xdr:spPr>
        <a:xfrm flipV="1">
          <a:off x="16179800" y="72697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117094</xdr:rowOff>
    </xdr:from>
    <xdr:to>
      <xdr:col>23</xdr:col>
      <xdr:colOff>406400</xdr:colOff>
      <xdr:row>42</xdr:row>
      <xdr:rowOff>155702</xdr:rowOff>
    </xdr:to>
    <xdr:cxnSp macro="">
      <xdr:nvCxnSpPr>
        <xdr:cNvPr id="378" name="直線コネクタ 377"/>
        <xdr:cNvCxnSpPr/>
      </xdr:nvCxnSpPr>
      <xdr:spPr>
        <a:xfrm flipV="1">
          <a:off x="15290800" y="731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46990</xdr:rowOff>
    </xdr:to>
    <xdr:cxnSp macro="">
      <xdr:nvCxnSpPr>
        <xdr:cNvPr id="381" name="直線コネクタ 380"/>
        <xdr:cNvCxnSpPr/>
      </xdr:nvCxnSpPr>
      <xdr:spPr>
        <a:xfrm flipV="1">
          <a:off x="14401800" y="735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143510</xdr:rowOff>
    </xdr:to>
    <xdr:cxnSp macro="">
      <xdr:nvCxnSpPr>
        <xdr:cNvPr id="384" name="直線コネクタ 383"/>
        <xdr:cNvCxnSpPr/>
      </xdr:nvCxnSpPr>
      <xdr:spPr>
        <a:xfrm flipV="1">
          <a:off x="13512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18034</xdr:rowOff>
    </xdr:from>
    <xdr:to>
      <xdr:col>24</xdr:col>
      <xdr:colOff>609600</xdr:colOff>
      <xdr:row>42</xdr:row>
      <xdr:rowOff>119634</xdr:rowOff>
    </xdr:to>
    <xdr:sp macro="" textlink="">
      <xdr:nvSpPr>
        <xdr:cNvPr id="394" name="円/楕円 393"/>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161561</xdr:rowOff>
    </xdr:from>
    <xdr:ext cx="762000" cy="259045"/>
    <xdr:sp macro="" textlink="">
      <xdr:nvSpPr>
        <xdr:cNvPr id="395"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66294</xdr:rowOff>
    </xdr:from>
    <xdr:to>
      <xdr:col>23</xdr:col>
      <xdr:colOff>457200</xdr:colOff>
      <xdr:row>42</xdr:row>
      <xdr:rowOff>167894</xdr:rowOff>
    </xdr:to>
    <xdr:sp macro="" textlink="">
      <xdr:nvSpPr>
        <xdr:cNvPr id="396" name="円/楕円 395"/>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152671</xdr:rowOff>
    </xdr:from>
    <xdr:ext cx="736600" cy="259045"/>
    <xdr:sp macro="" textlink="">
      <xdr:nvSpPr>
        <xdr:cNvPr id="397" name="テキスト ボックス 396"/>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8" name="円/楕円 397"/>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9" name="テキスト ボックス 398"/>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0" name="円/楕円 39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1" name="テキスト ボックス 40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2" name="円/楕円 40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3" name="テキスト ボックス 40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地方債の現在高の減少及び充当可能基金の増額等により、対前年比</a:t>
          </a:r>
          <a:r>
            <a:rPr kumimoji="1" lang="en-US" altLang="ja-JP" sz="1300">
              <a:latin typeface="ＭＳ Ｐゴシック"/>
            </a:rPr>
            <a:t>3.3</a:t>
          </a:r>
          <a:r>
            <a:rPr kumimoji="1" lang="ja-JP" altLang="en-US" sz="1300">
              <a:latin typeface="ＭＳ Ｐゴシック"/>
            </a:rPr>
            <a:t>ポイント減少しているが、類似団体平均と比較すると非常に高い比率となっている。今後も、新規発行債の抑制、計画的な繰上償還等の実施により地方債現在高の減少、さらには充当可能基金の増額を図り将来負担比率適正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120408</xdr:rowOff>
    </xdr:from>
    <xdr:to>
      <xdr:col>24</xdr:col>
      <xdr:colOff>558800</xdr:colOff>
      <xdr:row>16</xdr:row>
      <xdr:rowOff>158327</xdr:rowOff>
    </xdr:to>
    <xdr:cxnSp macro="">
      <xdr:nvCxnSpPr>
        <xdr:cNvPr id="439" name="直線コネクタ 438"/>
        <xdr:cNvCxnSpPr/>
      </xdr:nvCxnSpPr>
      <xdr:spPr>
        <a:xfrm flipV="1">
          <a:off x="16179800" y="286360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158327</xdr:rowOff>
    </xdr:from>
    <xdr:to>
      <xdr:col>23</xdr:col>
      <xdr:colOff>406400</xdr:colOff>
      <xdr:row>18</xdr:row>
      <xdr:rowOff>59025</xdr:rowOff>
    </xdr:to>
    <xdr:cxnSp macro="">
      <xdr:nvCxnSpPr>
        <xdr:cNvPr id="442" name="直線コネクタ 441"/>
        <xdr:cNvCxnSpPr/>
      </xdr:nvCxnSpPr>
      <xdr:spPr>
        <a:xfrm flipV="1">
          <a:off x="15290800" y="2901527"/>
          <a:ext cx="8890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59025</xdr:rowOff>
    </xdr:from>
    <xdr:to>
      <xdr:col>22</xdr:col>
      <xdr:colOff>203200</xdr:colOff>
      <xdr:row>20</xdr:row>
      <xdr:rowOff>87267</xdr:rowOff>
    </xdr:to>
    <xdr:cxnSp macro="">
      <xdr:nvCxnSpPr>
        <xdr:cNvPr id="445" name="直線コネクタ 444"/>
        <xdr:cNvCxnSpPr/>
      </xdr:nvCxnSpPr>
      <xdr:spPr>
        <a:xfrm flipV="1">
          <a:off x="14401800" y="3145125"/>
          <a:ext cx="889000" cy="37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87267</xdr:rowOff>
    </xdr:from>
    <xdr:to>
      <xdr:col>21</xdr:col>
      <xdr:colOff>0</xdr:colOff>
      <xdr:row>21</xdr:row>
      <xdr:rowOff>34169</xdr:rowOff>
    </xdr:to>
    <xdr:cxnSp macro="">
      <xdr:nvCxnSpPr>
        <xdr:cNvPr id="448" name="直線コネクタ 447"/>
        <xdr:cNvCxnSpPr/>
      </xdr:nvCxnSpPr>
      <xdr:spPr>
        <a:xfrm flipV="1">
          <a:off x="13512800" y="3516267"/>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69608</xdr:rowOff>
    </xdr:from>
    <xdr:to>
      <xdr:col>24</xdr:col>
      <xdr:colOff>609600</xdr:colOff>
      <xdr:row>16</xdr:row>
      <xdr:rowOff>171208</xdr:rowOff>
    </xdr:to>
    <xdr:sp macro="" textlink="">
      <xdr:nvSpPr>
        <xdr:cNvPr id="458" name="円/楕円 457"/>
        <xdr:cNvSpPr/>
      </xdr:nvSpPr>
      <xdr:spPr>
        <a:xfrm>
          <a:off x="16967200" y="28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41685</xdr:rowOff>
    </xdr:from>
    <xdr:ext cx="762000" cy="259045"/>
    <xdr:sp macro="" textlink="">
      <xdr:nvSpPr>
        <xdr:cNvPr id="459" name="将来負担の状況該当値テキスト"/>
        <xdr:cNvSpPr txBox="1"/>
      </xdr:nvSpPr>
      <xdr:spPr>
        <a:xfrm>
          <a:off x="17106900" y="27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107527</xdr:rowOff>
    </xdr:from>
    <xdr:to>
      <xdr:col>23</xdr:col>
      <xdr:colOff>457200</xdr:colOff>
      <xdr:row>17</xdr:row>
      <xdr:rowOff>37677</xdr:rowOff>
    </xdr:to>
    <xdr:sp macro="" textlink="">
      <xdr:nvSpPr>
        <xdr:cNvPr id="460" name="円/楕円 459"/>
        <xdr:cNvSpPr/>
      </xdr:nvSpPr>
      <xdr:spPr>
        <a:xfrm>
          <a:off x="16129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22454</xdr:rowOff>
    </xdr:from>
    <xdr:ext cx="736600" cy="259045"/>
    <xdr:sp macro="" textlink="">
      <xdr:nvSpPr>
        <xdr:cNvPr id="461" name="テキスト ボックス 460"/>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8225</xdr:rowOff>
    </xdr:from>
    <xdr:to>
      <xdr:col>22</xdr:col>
      <xdr:colOff>254000</xdr:colOff>
      <xdr:row>18</xdr:row>
      <xdr:rowOff>109825</xdr:rowOff>
    </xdr:to>
    <xdr:sp macro="" textlink="">
      <xdr:nvSpPr>
        <xdr:cNvPr id="462" name="円/楕円 461"/>
        <xdr:cNvSpPr/>
      </xdr:nvSpPr>
      <xdr:spPr>
        <a:xfrm>
          <a:off x="15240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94602</xdr:rowOff>
    </xdr:from>
    <xdr:ext cx="762000" cy="259045"/>
    <xdr:sp macro="" textlink="">
      <xdr:nvSpPr>
        <xdr:cNvPr id="463" name="テキスト ボックス 462"/>
        <xdr:cNvSpPr txBox="1"/>
      </xdr:nvSpPr>
      <xdr:spPr>
        <a:xfrm>
          <a:off x="14909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36467</xdr:rowOff>
    </xdr:from>
    <xdr:to>
      <xdr:col>21</xdr:col>
      <xdr:colOff>50800</xdr:colOff>
      <xdr:row>20</xdr:row>
      <xdr:rowOff>138067</xdr:rowOff>
    </xdr:to>
    <xdr:sp macro="" textlink="">
      <xdr:nvSpPr>
        <xdr:cNvPr id="464" name="円/楕円 463"/>
        <xdr:cNvSpPr/>
      </xdr:nvSpPr>
      <xdr:spPr>
        <a:xfrm>
          <a:off x="14351000" y="34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122844</xdr:rowOff>
    </xdr:from>
    <xdr:ext cx="762000" cy="259045"/>
    <xdr:sp macro="" textlink="">
      <xdr:nvSpPr>
        <xdr:cNvPr id="465" name="テキスト ボックス 464"/>
        <xdr:cNvSpPr txBox="1"/>
      </xdr:nvSpPr>
      <xdr:spPr>
        <a:xfrm>
          <a:off x="14020800" y="35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154819</xdr:rowOff>
    </xdr:from>
    <xdr:to>
      <xdr:col>19</xdr:col>
      <xdr:colOff>533400</xdr:colOff>
      <xdr:row>21</xdr:row>
      <xdr:rowOff>84969</xdr:rowOff>
    </xdr:to>
    <xdr:sp macro="" textlink="">
      <xdr:nvSpPr>
        <xdr:cNvPr id="466" name="円/楕円 465"/>
        <xdr:cNvSpPr/>
      </xdr:nvSpPr>
      <xdr:spPr>
        <a:xfrm>
          <a:off x="13462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69746</xdr:rowOff>
    </xdr:from>
    <xdr:ext cx="762000" cy="259045"/>
    <xdr:sp macro="" textlink="">
      <xdr:nvSpPr>
        <xdr:cNvPr id="467" name="テキスト ボックス 466"/>
        <xdr:cNvSpPr txBox="1"/>
      </xdr:nvSpPr>
      <xdr:spPr>
        <a:xfrm>
          <a:off x="13131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6,159
6,141
241.98
4,528,574
4,330,761
179,324
2,927,857
5,755,896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47.9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退職手当負担金（特別負担金）の増により前年度を</a:t>
          </a:r>
          <a:r>
            <a:rPr kumimoji="1" lang="en-US" altLang="ja-JP" sz="1300">
              <a:latin typeface="ＭＳ Ｐゴシック"/>
            </a:rPr>
            <a:t>1.3</a:t>
          </a:r>
          <a:r>
            <a:rPr kumimoji="1" lang="ja-JP" altLang="en-US" sz="1300">
              <a:latin typeface="ＭＳ Ｐゴシック"/>
            </a:rPr>
            <a:t>ポイント上回り、類似団体平均と比較して</a:t>
          </a:r>
          <a:r>
            <a:rPr kumimoji="1" lang="en-US" altLang="ja-JP" sz="1300">
              <a:latin typeface="ＭＳ Ｐゴシック"/>
            </a:rPr>
            <a:t>0.5</a:t>
          </a:r>
          <a:r>
            <a:rPr kumimoji="1" lang="ja-JP" altLang="en-US" sz="1300">
              <a:latin typeface="ＭＳ Ｐゴシック"/>
            </a:rPr>
            <a:t>ポイント上回っている。引き続き定員適正化計画に基づく定員管理及び給与制度や諸手当の更なる適正化に努める。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28702</xdr:rowOff>
    </xdr:to>
    <xdr:cxnSp macro="">
      <xdr:nvCxnSpPr>
        <xdr:cNvPr id="62" name="直線コネクタ 61"/>
        <xdr:cNvCxnSpPr/>
      </xdr:nvCxnSpPr>
      <xdr:spPr>
        <a:xfrm>
          <a:off x="3987800" y="63129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5842</xdr:rowOff>
    </xdr:to>
    <xdr:cxnSp macro="">
      <xdr:nvCxnSpPr>
        <xdr:cNvPr id="65" name="直線コネクタ 64"/>
        <xdr:cNvCxnSpPr/>
      </xdr:nvCxnSpPr>
      <xdr:spPr>
        <a:xfrm flipV="1">
          <a:off x="3098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28702</xdr:rowOff>
    </xdr:to>
    <xdr:cxnSp macro="">
      <xdr:nvCxnSpPr>
        <xdr:cNvPr id="68" name="直線コネクタ 67"/>
        <xdr:cNvCxnSpPr/>
      </xdr:nvCxnSpPr>
      <xdr:spPr>
        <a:xfrm flipV="1">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60706</xdr:rowOff>
    </xdr:to>
    <xdr:cxnSp macro="">
      <xdr:nvCxnSpPr>
        <xdr:cNvPr id="71" name="直線コネクタ 70"/>
        <xdr:cNvCxnSpPr/>
      </xdr:nvCxnSpPr>
      <xdr:spPr>
        <a:xfrm flipV="1">
          <a:off x="1320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1" name="円/楕円 80"/>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2"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3" name="円/楕円 82"/>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4" name="テキスト ボックス 83"/>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5" name="円/楕円 84"/>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86" name="テキスト ボックス 85"/>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7" name="円/楕円 86"/>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88" name="テキスト ボックス 87"/>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89" name="円/楕円 88"/>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0" name="テキスト ボックス 89"/>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指定管理者制度の導入による施設管理費の削減等を図っているが、新設した学童保育施設の管理運営業務委託料の増等により、前年度を</a:t>
          </a:r>
          <a:r>
            <a:rPr kumimoji="1" lang="en-US" altLang="ja-JP" sz="1300">
              <a:latin typeface="ＭＳ Ｐゴシック"/>
            </a:rPr>
            <a:t>0.7</a:t>
          </a:r>
          <a:r>
            <a:rPr kumimoji="1" lang="ja-JP" altLang="en-US" sz="1300">
              <a:latin typeface="ＭＳ Ｐゴシック"/>
            </a:rPr>
            <a:t>ポイント、類似団体平均を</a:t>
          </a:r>
          <a:r>
            <a:rPr kumimoji="1" lang="en-US" altLang="ja-JP" sz="1300">
              <a:latin typeface="ＭＳ Ｐゴシック"/>
            </a:rPr>
            <a:t>1.9</a:t>
          </a:r>
          <a:r>
            <a:rPr kumimoji="1" lang="ja-JP" altLang="en-US" sz="1300">
              <a:latin typeface="ＭＳ Ｐゴシック"/>
            </a:rPr>
            <a:t>ポイント上回っている。今後も事務事業の廃止・縮小等の見直しを進め経常経費の削減に努める。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51562</xdr:rowOff>
    </xdr:to>
    <xdr:cxnSp macro="">
      <xdr:nvCxnSpPr>
        <xdr:cNvPr id="120" name="直線コネクタ 119"/>
        <xdr:cNvCxnSpPr/>
      </xdr:nvCxnSpPr>
      <xdr:spPr>
        <a:xfrm>
          <a:off x="15671800" y="2934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33274</xdr:rowOff>
    </xdr:to>
    <xdr:cxnSp macro="">
      <xdr:nvCxnSpPr>
        <xdr:cNvPr id="123" name="直線コネクタ 122"/>
        <xdr:cNvCxnSpPr/>
      </xdr:nvCxnSpPr>
      <xdr:spPr>
        <a:xfrm flipV="1">
          <a:off x="14782800" y="2934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33274</xdr:rowOff>
    </xdr:to>
    <xdr:cxnSp macro="">
      <xdr:nvCxnSpPr>
        <xdr:cNvPr id="126" name="直線コネクタ 125"/>
        <xdr:cNvCxnSpPr/>
      </xdr:nvCxnSpPr>
      <xdr:spPr>
        <a:xfrm>
          <a:off x="13893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16</xdr:row>
      <xdr:rowOff>163576</xdr:rowOff>
    </xdr:to>
    <xdr:cxnSp macro="">
      <xdr:nvCxnSpPr>
        <xdr:cNvPr id="129" name="直線コネクタ 128"/>
        <xdr:cNvCxnSpPr/>
      </xdr:nvCxnSpPr>
      <xdr:spPr>
        <a:xfrm>
          <a:off x="13004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39" name="円/楕円 138"/>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0"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1" name="円/楕円 140"/>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42" name="テキスト ボックス 141"/>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3" name="円/楕円 142"/>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4" name="テキスト ボックス 143"/>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5" name="円/楕円 144"/>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46" name="テキスト ボックス 145"/>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7" name="円/楕円 146"/>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48" name="テキスト ボックス 147"/>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前年度と同程度であるが、社会福祉費及び児童福祉費に対する扶助費が年々増加傾向にある。今後も扶助制度の適正化に努める。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81" name="直線コネクタ 180"/>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53</xdr:row>
      <xdr:rowOff>165100</xdr:rowOff>
    </xdr:to>
    <xdr:cxnSp macro="">
      <xdr:nvCxnSpPr>
        <xdr:cNvPr id="184" name="直線コネクタ 183"/>
        <xdr:cNvCxnSpPr/>
      </xdr:nvCxnSpPr>
      <xdr:spPr>
        <a:xfrm>
          <a:off x="3098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69850</xdr:rowOff>
    </xdr:to>
    <xdr:cxnSp macro="">
      <xdr:nvCxnSpPr>
        <xdr:cNvPr id="187" name="直線コネクタ 186"/>
        <xdr:cNvCxnSpPr/>
      </xdr:nvCxnSpPr>
      <xdr:spPr>
        <a:xfrm flipV="1">
          <a:off x="2209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69850</xdr:rowOff>
    </xdr:to>
    <xdr:cxnSp macro="">
      <xdr:nvCxnSpPr>
        <xdr:cNvPr id="190" name="直線コネクタ 189"/>
        <xdr:cNvCxnSpPr/>
      </xdr:nvCxnSpPr>
      <xdr:spPr>
        <a:xfrm>
          <a:off x="1320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1"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2" name="円/楕円 201"/>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3" name="テキスト ボックス 202"/>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4" name="円/楕円 203"/>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5" name="テキスト ボックス 204"/>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07" name="テキスト ボックス 206"/>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8" name="円/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介護保険事業勘定特別会計及び町立病院の診療所化に伴う特別会計への繰出金が増加し、類似団体平均を</a:t>
          </a:r>
          <a:r>
            <a:rPr kumimoji="1" lang="en-US" altLang="ja-JP" sz="1300">
              <a:latin typeface="ＭＳ Ｐゴシック"/>
            </a:rPr>
            <a:t>3.7</a:t>
          </a:r>
          <a:r>
            <a:rPr kumimoji="1" lang="ja-JP" altLang="en-US" sz="1300">
              <a:latin typeface="ＭＳ Ｐゴシック"/>
            </a:rPr>
            <a:t>ポイント上回っている。引き続き定員適正化計画に基づく定員管理の適正化に努め、特別会計への繰出金の抑制に努める。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59</xdr:row>
      <xdr:rowOff>69850</xdr:rowOff>
    </xdr:to>
    <xdr:cxnSp macro="">
      <xdr:nvCxnSpPr>
        <xdr:cNvPr id="237" name="直線コネクタ 236"/>
        <xdr:cNvCxnSpPr/>
      </xdr:nvCxnSpPr>
      <xdr:spPr>
        <a:xfrm>
          <a:off x="15671800" y="10013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109855</xdr:rowOff>
    </xdr:to>
    <xdr:cxnSp macro="">
      <xdr:nvCxnSpPr>
        <xdr:cNvPr id="240" name="直線コネクタ 239"/>
        <xdr:cNvCxnSpPr/>
      </xdr:nvCxnSpPr>
      <xdr:spPr>
        <a:xfrm flipV="1">
          <a:off x="14782800" y="10013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109855</xdr:rowOff>
    </xdr:to>
    <xdr:cxnSp macro="">
      <xdr:nvCxnSpPr>
        <xdr:cNvPr id="243" name="直線コネクタ 242"/>
        <xdr:cNvCxnSpPr/>
      </xdr:nvCxnSpPr>
      <xdr:spPr>
        <a:xfrm>
          <a:off x="13893800" y="10042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98425</xdr:rowOff>
    </xdr:from>
    <xdr:to>
      <xdr:col>20</xdr:col>
      <xdr:colOff>158750</xdr:colOff>
      <xdr:row>58</xdr:row>
      <xdr:rowOff>115570</xdr:rowOff>
    </xdr:to>
    <xdr:cxnSp macro="">
      <xdr:nvCxnSpPr>
        <xdr:cNvPr id="246" name="直線コネクタ 245"/>
        <xdr:cNvCxnSpPr/>
      </xdr:nvCxnSpPr>
      <xdr:spPr>
        <a:xfrm flipV="1">
          <a:off x="13004800" y="100425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56" name="円/楕円 255"/>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57"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58" name="円/楕円 257"/>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9" name="テキスト ボックス 258"/>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59055</xdr:rowOff>
    </xdr:from>
    <xdr:to>
      <xdr:col>21</xdr:col>
      <xdr:colOff>412750</xdr:colOff>
      <xdr:row>58</xdr:row>
      <xdr:rowOff>160655</xdr:rowOff>
    </xdr:to>
    <xdr:sp macro="" textlink="">
      <xdr:nvSpPr>
        <xdr:cNvPr id="260" name="円/楕円 259"/>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145432</xdr:rowOff>
    </xdr:from>
    <xdr:ext cx="762000" cy="259045"/>
    <xdr:sp macro="" textlink="">
      <xdr:nvSpPr>
        <xdr:cNvPr id="261" name="テキスト ボックス 260"/>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2" name="円/楕円 261"/>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63" name="テキスト ボックス 262"/>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64770</xdr:rowOff>
    </xdr:from>
    <xdr:to>
      <xdr:col>19</xdr:col>
      <xdr:colOff>6350</xdr:colOff>
      <xdr:row>58</xdr:row>
      <xdr:rowOff>166370</xdr:rowOff>
    </xdr:to>
    <xdr:sp macro="" textlink="">
      <xdr:nvSpPr>
        <xdr:cNvPr id="264" name="円/楕円 263"/>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151147</xdr:rowOff>
    </xdr:from>
    <xdr:ext cx="762000" cy="259045"/>
    <xdr:sp macro="" textlink="">
      <xdr:nvSpPr>
        <xdr:cNvPr id="265" name="テキスト ボックス 264"/>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補助費の大半を占める一部事務組合に対する負担金の減少、町単独補助金の見直し等により類似団体平均を</a:t>
          </a:r>
          <a:r>
            <a:rPr kumimoji="1" lang="en-US" altLang="ja-JP" sz="1300">
              <a:latin typeface="ＭＳ Ｐゴシック"/>
            </a:rPr>
            <a:t>2.7</a:t>
          </a:r>
          <a:r>
            <a:rPr kumimoji="1" lang="ja-JP" altLang="en-US" sz="1300">
              <a:latin typeface="ＭＳ Ｐゴシック"/>
            </a:rPr>
            <a:t>ポイント下回っている。今後も更なる縮減に努める。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64951</xdr:rowOff>
    </xdr:from>
    <xdr:to>
      <xdr:col>24</xdr:col>
      <xdr:colOff>31750</xdr:colOff>
      <xdr:row>36</xdr:row>
      <xdr:rowOff>71483</xdr:rowOff>
    </xdr:to>
    <xdr:cxnSp macro="">
      <xdr:nvCxnSpPr>
        <xdr:cNvPr id="299" name="直線コネクタ 298"/>
        <xdr:cNvCxnSpPr/>
      </xdr:nvCxnSpPr>
      <xdr:spPr>
        <a:xfrm>
          <a:off x="15671800" y="6237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64951</xdr:rowOff>
    </xdr:from>
    <xdr:to>
      <xdr:col>22</xdr:col>
      <xdr:colOff>565150</xdr:colOff>
      <xdr:row>36</xdr:row>
      <xdr:rowOff>104140</xdr:rowOff>
    </xdr:to>
    <xdr:cxnSp macro="">
      <xdr:nvCxnSpPr>
        <xdr:cNvPr id="302" name="直線コネクタ 301"/>
        <xdr:cNvCxnSpPr/>
      </xdr:nvCxnSpPr>
      <xdr:spPr>
        <a:xfrm flipV="1">
          <a:off x="14782800" y="6237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110672</xdr:rowOff>
    </xdr:to>
    <xdr:cxnSp macro="">
      <xdr:nvCxnSpPr>
        <xdr:cNvPr id="305" name="直線コネクタ 304"/>
        <xdr:cNvCxnSpPr/>
      </xdr:nvCxnSpPr>
      <xdr:spPr>
        <a:xfrm flipV="1">
          <a:off x="13893800" y="62763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36</xdr:row>
      <xdr:rowOff>123734</xdr:rowOff>
    </xdr:to>
    <xdr:cxnSp macro="">
      <xdr:nvCxnSpPr>
        <xdr:cNvPr id="308" name="直線コネクタ 307"/>
        <xdr:cNvCxnSpPr/>
      </xdr:nvCxnSpPr>
      <xdr:spPr>
        <a:xfrm flipV="1">
          <a:off x="13004800" y="6282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20683</xdr:rowOff>
    </xdr:from>
    <xdr:to>
      <xdr:col>24</xdr:col>
      <xdr:colOff>82550</xdr:colOff>
      <xdr:row>36</xdr:row>
      <xdr:rowOff>122283</xdr:rowOff>
    </xdr:to>
    <xdr:sp macro="" textlink="">
      <xdr:nvSpPr>
        <xdr:cNvPr id="318" name="円/楕円 317"/>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37210</xdr:rowOff>
    </xdr:from>
    <xdr:ext cx="762000" cy="259045"/>
    <xdr:sp macro="" textlink="">
      <xdr:nvSpPr>
        <xdr:cNvPr id="319"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14151</xdr:rowOff>
    </xdr:from>
    <xdr:to>
      <xdr:col>22</xdr:col>
      <xdr:colOff>615950</xdr:colOff>
      <xdr:row>36</xdr:row>
      <xdr:rowOff>115751</xdr:rowOff>
    </xdr:to>
    <xdr:sp macro="" textlink="">
      <xdr:nvSpPr>
        <xdr:cNvPr id="320" name="円/楕円 319"/>
        <xdr:cNvSpPr/>
      </xdr:nvSpPr>
      <xdr:spPr>
        <a:xfrm>
          <a:off x="15621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1" name="テキスト ボックス 320"/>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2" name="円/楕円 32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3" name="テキスト ボックス 32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24" name="円/楕円 323"/>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199</xdr:rowOff>
    </xdr:from>
    <xdr:ext cx="762000" cy="259045"/>
    <xdr:sp macro="" textlink="">
      <xdr:nvSpPr>
        <xdr:cNvPr id="325" name="テキスト ボックス 324"/>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72934</xdr:rowOff>
    </xdr:from>
    <xdr:to>
      <xdr:col>19</xdr:col>
      <xdr:colOff>6350</xdr:colOff>
      <xdr:row>37</xdr:row>
      <xdr:rowOff>3084</xdr:rowOff>
    </xdr:to>
    <xdr:sp macro="" textlink="">
      <xdr:nvSpPr>
        <xdr:cNvPr id="326" name="円/楕円 325"/>
        <xdr:cNvSpPr/>
      </xdr:nvSpPr>
      <xdr:spPr>
        <a:xfrm>
          <a:off x="12954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13261</xdr:rowOff>
    </xdr:from>
    <xdr:ext cx="762000" cy="259045"/>
    <xdr:sp macro="" textlink="">
      <xdr:nvSpPr>
        <xdr:cNvPr id="327" name="テキスト ボックス 326"/>
        <xdr:cNvSpPr txBox="1"/>
      </xdr:nvSpPr>
      <xdr:spPr>
        <a:xfrm>
          <a:off x="12623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0.7</a:t>
          </a:r>
          <a:r>
            <a:rPr kumimoji="1" lang="ja-JP" altLang="en-US" sz="1300">
              <a:latin typeface="ＭＳ Ｐゴシック"/>
            </a:rPr>
            <a:t>ポイント下回り、公債費償還額等の減少に伴い減少傾向となっている。今後も新規発行債の抑制による公債費負担の平準化に努める。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79</xdr:row>
      <xdr:rowOff>156718</xdr:rowOff>
    </xdr:to>
    <xdr:cxnSp macro="">
      <xdr:nvCxnSpPr>
        <xdr:cNvPr id="357" name="直線コネクタ 356"/>
        <xdr:cNvCxnSpPr/>
      </xdr:nvCxnSpPr>
      <xdr:spPr>
        <a:xfrm flipV="1">
          <a:off x="3987800" y="136692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79</xdr:row>
      <xdr:rowOff>156718</xdr:rowOff>
    </xdr:to>
    <xdr:cxnSp macro="">
      <xdr:nvCxnSpPr>
        <xdr:cNvPr id="360" name="直線コネクタ 359"/>
        <xdr:cNvCxnSpPr/>
      </xdr:nvCxnSpPr>
      <xdr:spPr>
        <a:xfrm>
          <a:off x="3098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165863</xdr:rowOff>
    </xdr:to>
    <xdr:cxnSp macro="">
      <xdr:nvCxnSpPr>
        <xdr:cNvPr id="363" name="直線コネクタ 362"/>
        <xdr:cNvCxnSpPr/>
      </xdr:nvCxnSpPr>
      <xdr:spPr>
        <a:xfrm flipV="1">
          <a:off x="2209800" y="136784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79</xdr:row>
      <xdr:rowOff>165863</xdr:rowOff>
    </xdr:to>
    <xdr:cxnSp macro="">
      <xdr:nvCxnSpPr>
        <xdr:cNvPr id="366" name="直線コネクタ 365"/>
        <xdr:cNvCxnSpPr/>
      </xdr:nvCxnSpPr>
      <xdr:spPr>
        <a:xfrm>
          <a:off x="1320800" y="137012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73913</xdr:rowOff>
    </xdr:from>
    <xdr:to>
      <xdr:col>7</xdr:col>
      <xdr:colOff>66675</xdr:colOff>
      <xdr:row>80</xdr:row>
      <xdr:rowOff>4063</xdr:rowOff>
    </xdr:to>
    <xdr:sp macro="" textlink="">
      <xdr:nvSpPr>
        <xdr:cNvPr id="376" name="円/楕円 375"/>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45990</xdr:rowOff>
    </xdr:from>
    <xdr:ext cx="762000" cy="259045"/>
    <xdr:sp macro="" textlink="">
      <xdr:nvSpPr>
        <xdr:cNvPr id="377"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105918</xdr:rowOff>
    </xdr:from>
    <xdr:to>
      <xdr:col>5</xdr:col>
      <xdr:colOff>600075</xdr:colOff>
      <xdr:row>80</xdr:row>
      <xdr:rowOff>36068</xdr:rowOff>
    </xdr:to>
    <xdr:sp macro="" textlink="">
      <xdr:nvSpPr>
        <xdr:cNvPr id="378" name="円/楕円 377"/>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20845</xdr:rowOff>
    </xdr:from>
    <xdr:ext cx="736600" cy="259045"/>
    <xdr:sp macro="" textlink="">
      <xdr:nvSpPr>
        <xdr:cNvPr id="379" name="テキスト ボックス 378"/>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0" name="円/楕円 379"/>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1" name="テキスト ボックス 380"/>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115063</xdr:rowOff>
    </xdr:from>
    <xdr:to>
      <xdr:col>3</xdr:col>
      <xdr:colOff>193675</xdr:colOff>
      <xdr:row>80</xdr:row>
      <xdr:rowOff>45213</xdr:rowOff>
    </xdr:to>
    <xdr:sp macro="" textlink="">
      <xdr:nvSpPr>
        <xdr:cNvPr id="382" name="円/楕円 381"/>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29990</xdr:rowOff>
    </xdr:from>
    <xdr:ext cx="762000" cy="259045"/>
    <xdr:sp macro="" textlink="">
      <xdr:nvSpPr>
        <xdr:cNvPr id="383" name="テキスト ボックス 382"/>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84" name="円/楕円 383"/>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85" name="テキスト ボックス 384"/>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特別会計に対する繰出金の増加により類似団体平均を</a:t>
          </a:r>
          <a:r>
            <a:rPr kumimoji="1" lang="en-US" altLang="ja-JP" sz="1300">
              <a:latin typeface="ＭＳ Ｐゴシック"/>
            </a:rPr>
            <a:t>2.9</a:t>
          </a:r>
          <a:r>
            <a:rPr kumimoji="1" lang="ja-JP" altLang="en-US" sz="1300">
              <a:latin typeface="ＭＳ Ｐゴシック"/>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171087</xdr:rowOff>
    </xdr:to>
    <xdr:cxnSp macro="">
      <xdr:nvCxnSpPr>
        <xdr:cNvPr id="420" name="直線コネクタ 419"/>
        <xdr:cNvCxnSpPr/>
      </xdr:nvCxnSpPr>
      <xdr:spPr>
        <a:xfrm>
          <a:off x="15671800" y="1286002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79647</xdr:rowOff>
    </xdr:to>
    <xdr:cxnSp macro="">
      <xdr:nvCxnSpPr>
        <xdr:cNvPr id="423" name="直線コネクタ 422"/>
        <xdr:cNvCxnSpPr/>
      </xdr:nvCxnSpPr>
      <xdr:spPr>
        <a:xfrm flipV="1">
          <a:off x="14782800" y="128600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75</xdr:row>
      <xdr:rowOff>79647</xdr:rowOff>
    </xdr:to>
    <xdr:cxnSp macro="">
      <xdr:nvCxnSpPr>
        <xdr:cNvPr id="426" name="直線コネクタ 425"/>
        <xdr:cNvCxnSpPr/>
      </xdr:nvCxnSpPr>
      <xdr:spPr>
        <a:xfrm>
          <a:off x="13893800" y="129351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76381</xdr:rowOff>
    </xdr:from>
    <xdr:to>
      <xdr:col>20</xdr:col>
      <xdr:colOff>158750</xdr:colOff>
      <xdr:row>75</xdr:row>
      <xdr:rowOff>76381</xdr:rowOff>
    </xdr:to>
    <xdr:cxnSp macro="">
      <xdr:nvCxnSpPr>
        <xdr:cNvPr id="429" name="直線コネクタ 428"/>
        <xdr:cNvCxnSpPr/>
      </xdr:nvCxnSpPr>
      <xdr:spPr>
        <a:xfrm>
          <a:off x="13004800" y="12935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120287</xdr:rowOff>
    </xdr:from>
    <xdr:to>
      <xdr:col>24</xdr:col>
      <xdr:colOff>82550</xdr:colOff>
      <xdr:row>76</xdr:row>
      <xdr:rowOff>50437</xdr:rowOff>
    </xdr:to>
    <xdr:sp macro="" textlink="">
      <xdr:nvSpPr>
        <xdr:cNvPr id="439" name="円/楕円 438"/>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92364</xdr:rowOff>
    </xdr:from>
    <xdr:ext cx="762000" cy="259045"/>
    <xdr:sp macro="" textlink="">
      <xdr:nvSpPr>
        <xdr:cNvPr id="440" name="公債費以外該当値テキスト"/>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1" name="円/楕円 440"/>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36847</xdr:rowOff>
    </xdr:from>
    <xdr:ext cx="736600" cy="259045"/>
    <xdr:sp macro="" textlink="">
      <xdr:nvSpPr>
        <xdr:cNvPr id="442" name="テキスト ボックス 441"/>
        <xdr:cNvSpPr txBox="1"/>
      </xdr:nvSpPr>
      <xdr:spPr>
        <a:xfrm>
          <a:off x="15290800" y="1289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28847</xdr:rowOff>
    </xdr:from>
    <xdr:to>
      <xdr:col>21</xdr:col>
      <xdr:colOff>412750</xdr:colOff>
      <xdr:row>75</xdr:row>
      <xdr:rowOff>130447</xdr:rowOff>
    </xdr:to>
    <xdr:sp macro="" textlink="">
      <xdr:nvSpPr>
        <xdr:cNvPr id="443" name="円/楕円 442"/>
        <xdr:cNvSpPr/>
      </xdr:nvSpPr>
      <xdr:spPr>
        <a:xfrm>
          <a:off x="14732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115225</xdr:rowOff>
    </xdr:from>
    <xdr:ext cx="762000" cy="259045"/>
    <xdr:sp macro="" textlink="">
      <xdr:nvSpPr>
        <xdr:cNvPr id="444" name="テキスト ボックス 443"/>
        <xdr:cNvSpPr txBox="1"/>
      </xdr:nvSpPr>
      <xdr:spPr>
        <a:xfrm>
          <a:off x="14401800" y="129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25581</xdr:rowOff>
    </xdr:from>
    <xdr:to>
      <xdr:col>20</xdr:col>
      <xdr:colOff>209550</xdr:colOff>
      <xdr:row>75</xdr:row>
      <xdr:rowOff>127181</xdr:rowOff>
    </xdr:to>
    <xdr:sp macro="" textlink="">
      <xdr:nvSpPr>
        <xdr:cNvPr id="445" name="円/楕円 444"/>
        <xdr:cNvSpPr/>
      </xdr:nvSpPr>
      <xdr:spPr>
        <a:xfrm>
          <a:off x="13843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111958</xdr:rowOff>
    </xdr:from>
    <xdr:ext cx="762000" cy="259045"/>
    <xdr:sp macro="" textlink="">
      <xdr:nvSpPr>
        <xdr:cNvPr id="446" name="テキスト ボックス 445"/>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25581</xdr:rowOff>
    </xdr:from>
    <xdr:to>
      <xdr:col>19</xdr:col>
      <xdr:colOff>6350</xdr:colOff>
      <xdr:row>75</xdr:row>
      <xdr:rowOff>127181</xdr:rowOff>
    </xdr:to>
    <xdr:sp macro="" textlink="">
      <xdr:nvSpPr>
        <xdr:cNvPr id="447" name="円/楕円 446"/>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111958</xdr:rowOff>
    </xdr:from>
    <xdr:ext cx="762000" cy="259045"/>
    <xdr:sp macro="" textlink="">
      <xdr:nvSpPr>
        <xdr:cNvPr id="448" name="テキスト ボックス 447"/>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50929</xdr:rowOff>
    </xdr:from>
    <xdr:to>
      <xdr:col>4</xdr:col>
      <xdr:colOff>1117600</xdr:colOff>
      <xdr:row>17</xdr:row>
      <xdr:rowOff>100404</xdr:rowOff>
    </xdr:to>
    <xdr:cxnSp macro="">
      <xdr:nvCxnSpPr>
        <xdr:cNvPr id="46" name="直線コネクタ 45"/>
        <xdr:cNvCxnSpPr/>
      </xdr:nvCxnSpPr>
      <xdr:spPr bwMode="auto">
        <a:xfrm flipV="1">
          <a:off x="5003800" y="3013204"/>
          <a:ext cx="6477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100404</xdr:rowOff>
    </xdr:from>
    <xdr:to>
      <xdr:col>4</xdr:col>
      <xdr:colOff>469900</xdr:colOff>
      <xdr:row>17</xdr:row>
      <xdr:rowOff>104153</xdr:rowOff>
    </xdr:to>
    <xdr:cxnSp macro="">
      <xdr:nvCxnSpPr>
        <xdr:cNvPr id="49" name="直線コネクタ 48"/>
        <xdr:cNvCxnSpPr/>
      </xdr:nvCxnSpPr>
      <xdr:spPr bwMode="auto">
        <a:xfrm flipV="1">
          <a:off x="4305300" y="3062679"/>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57668</xdr:rowOff>
    </xdr:from>
    <xdr:to>
      <xdr:col>3</xdr:col>
      <xdr:colOff>904875</xdr:colOff>
      <xdr:row>17</xdr:row>
      <xdr:rowOff>104153</xdr:rowOff>
    </xdr:to>
    <xdr:cxnSp macro="">
      <xdr:nvCxnSpPr>
        <xdr:cNvPr id="52" name="直線コネクタ 51"/>
        <xdr:cNvCxnSpPr/>
      </xdr:nvCxnSpPr>
      <xdr:spPr bwMode="auto">
        <a:xfrm>
          <a:off x="3606800" y="3019943"/>
          <a:ext cx="698500" cy="4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57668</xdr:rowOff>
    </xdr:from>
    <xdr:to>
      <xdr:col>3</xdr:col>
      <xdr:colOff>206375</xdr:colOff>
      <xdr:row>17</xdr:row>
      <xdr:rowOff>69880</xdr:rowOff>
    </xdr:to>
    <xdr:cxnSp macro="">
      <xdr:nvCxnSpPr>
        <xdr:cNvPr id="55" name="直線コネクタ 54"/>
        <xdr:cNvCxnSpPr/>
      </xdr:nvCxnSpPr>
      <xdr:spPr bwMode="auto">
        <a:xfrm flipV="1">
          <a:off x="2908300" y="3019943"/>
          <a:ext cx="698500" cy="1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129</xdr:rowOff>
    </xdr:from>
    <xdr:to>
      <xdr:col>5</xdr:col>
      <xdr:colOff>34925</xdr:colOff>
      <xdr:row>17</xdr:row>
      <xdr:rowOff>101729</xdr:rowOff>
    </xdr:to>
    <xdr:sp macro="" textlink="">
      <xdr:nvSpPr>
        <xdr:cNvPr id="65" name="円/楕円 64"/>
        <xdr:cNvSpPr/>
      </xdr:nvSpPr>
      <xdr:spPr bwMode="auto">
        <a:xfrm>
          <a:off x="56007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143656</xdr:rowOff>
    </xdr:from>
    <xdr:ext cx="762000" cy="259045"/>
    <xdr:sp macro="" textlink="">
      <xdr:nvSpPr>
        <xdr:cNvPr id="66" name="人口1人当たり決算額の推移該当値テキスト130"/>
        <xdr:cNvSpPr txBox="1"/>
      </xdr:nvSpPr>
      <xdr:spPr>
        <a:xfrm>
          <a:off x="5740400" y="2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161,644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49604</xdr:rowOff>
    </xdr:from>
    <xdr:to>
      <xdr:col>4</xdr:col>
      <xdr:colOff>520700</xdr:colOff>
      <xdr:row>17</xdr:row>
      <xdr:rowOff>151204</xdr:rowOff>
    </xdr:to>
    <xdr:sp macro="" textlink="">
      <xdr:nvSpPr>
        <xdr:cNvPr id="67" name="円/楕円 66"/>
        <xdr:cNvSpPr/>
      </xdr:nvSpPr>
      <xdr:spPr bwMode="auto">
        <a:xfrm>
          <a:off x="49530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135981</xdr:rowOff>
    </xdr:from>
    <xdr:ext cx="736600" cy="259045"/>
    <xdr:sp macro="" textlink="">
      <xdr:nvSpPr>
        <xdr:cNvPr id="68" name="テキスト ボックス 67"/>
        <xdr:cNvSpPr txBox="1"/>
      </xdr:nvSpPr>
      <xdr:spPr>
        <a:xfrm>
          <a:off x="4622800" y="309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53353</xdr:rowOff>
    </xdr:from>
    <xdr:to>
      <xdr:col>3</xdr:col>
      <xdr:colOff>955675</xdr:colOff>
      <xdr:row>17</xdr:row>
      <xdr:rowOff>154953</xdr:rowOff>
    </xdr:to>
    <xdr:sp macro="" textlink="">
      <xdr:nvSpPr>
        <xdr:cNvPr id="69" name="円/楕円 68"/>
        <xdr:cNvSpPr/>
      </xdr:nvSpPr>
      <xdr:spPr bwMode="auto">
        <a:xfrm>
          <a:off x="4254500" y="30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139730</xdr:rowOff>
    </xdr:from>
    <xdr:ext cx="762000" cy="259045"/>
    <xdr:sp macro="" textlink="">
      <xdr:nvSpPr>
        <xdr:cNvPr id="70" name="テキスト ボックス 69"/>
        <xdr:cNvSpPr txBox="1"/>
      </xdr:nvSpPr>
      <xdr:spPr>
        <a:xfrm>
          <a:off x="3924300" y="31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6868</xdr:rowOff>
    </xdr:from>
    <xdr:to>
      <xdr:col>3</xdr:col>
      <xdr:colOff>257175</xdr:colOff>
      <xdr:row>17</xdr:row>
      <xdr:rowOff>108468</xdr:rowOff>
    </xdr:to>
    <xdr:sp macro="" textlink="">
      <xdr:nvSpPr>
        <xdr:cNvPr id="71" name="円/楕円 70"/>
        <xdr:cNvSpPr/>
      </xdr:nvSpPr>
      <xdr:spPr bwMode="auto">
        <a:xfrm>
          <a:off x="3556000" y="296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93245</xdr:rowOff>
    </xdr:from>
    <xdr:ext cx="762000" cy="259045"/>
    <xdr:sp macro="" textlink="">
      <xdr:nvSpPr>
        <xdr:cNvPr id="72" name="テキスト ボックス 71"/>
        <xdr:cNvSpPr txBox="1"/>
      </xdr:nvSpPr>
      <xdr:spPr>
        <a:xfrm>
          <a:off x="3225800" y="30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19080</xdr:rowOff>
    </xdr:from>
    <xdr:to>
      <xdr:col>2</xdr:col>
      <xdr:colOff>692150</xdr:colOff>
      <xdr:row>17</xdr:row>
      <xdr:rowOff>120680</xdr:rowOff>
    </xdr:to>
    <xdr:sp macro="" textlink="">
      <xdr:nvSpPr>
        <xdr:cNvPr id="73" name="円/楕円 72"/>
        <xdr:cNvSpPr/>
      </xdr:nvSpPr>
      <xdr:spPr bwMode="auto">
        <a:xfrm>
          <a:off x="2857500" y="298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105457</xdr:rowOff>
    </xdr:from>
    <xdr:ext cx="762000" cy="259045"/>
    <xdr:sp macro="" textlink="">
      <xdr:nvSpPr>
        <xdr:cNvPr id="74" name="テキスト ボックス 73"/>
        <xdr:cNvSpPr txBox="1"/>
      </xdr:nvSpPr>
      <xdr:spPr>
        <a:xfrm>
          <a:off x="2527300" y="306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334785</xdr:rowOff>
    </xdr:from>
    <xdr:to>
      <xdr:col>4</xdr:col>
      <xdr:colOff>1117600</xdr:colOff>
      <xdr:row>35</xdr:row>
      <xdr:rowOff>69774</xdr:rowOff>
    </xdr:to>
    <xdr:cxnSp macro="">
      <xdr:nvCxnSpPr>
        <xdr:cNvPr id="107" name="直線コネクタ 106"/>
        <xdr:cNvCxnSpPr/>
      </xdr:nvCxnSpPr>
      <xdr:spPr bwMode="auto">
        <a:xfrm>
          <a:off x="5003800" y="6602235"/>
          <a:ext cx="647700" cy="7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54551</xdr:rowOff>
    </xdr:from>
    <xdr:ext cx="762000" cy="259045"/>
    <xdr:sp macro="" textlink="">
      <xdr:nvSpPr>
        <xdr:cNvPr id="108" name="人口1人当たり決算額の推移平均値テキスト445"/>
        <xdr:cNvSpPr txBox="1"/>
      </xdr:nvSpPr>
      <xdr:spPr>
        <a:xfrm>
          <a:off x="5740400" y="666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304635</xdr:rowOff>
    </xdr:from>
    <xdr:to>
      <xdr:col>4</xdr:col>
      <xdr:colOff>469900</xdr:colOff>
      <xdr:row>34</xdr:row>
      <xdr:rowOff>334785</xdr:rowOff>
    </xdr:to>
    <xdr:cxnSp macro="">
      <xdr:nvCxnSpPr>
        <xdr:cNvPr id="110" name="直線コネクタ 109"/>
        <xdr:cNvCxnSpPr/>
      </xdr:nvCxnSpPr>
      <xdr:spPr bwMode="auto">
        <a:xfrm>
          <a:off x="4305300" y="6572085"/>
          <a:ext cx="698500" cy="3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261569</xdr:rowOff>
    </xdr:from>
    <xdr:to>
      <xdr:col>3</xdr:col>
      <xdr:colOff>904875</xdr:colOff>
      <xdr:row>34</xdr:row>
      <xdr:rowOff>304635</xdr:rowOff>
    </xdr:to>
    <xdr:cxnSp macro="">
      <xdr:nvCxnSpPr>
        <xdr:cNvPr id="113" name="直線コネクタ 112"/>
        <xdr:cNvCxnSpPr/>
      </xdr:nvCxnSpPr>
      <xdr:spPr bwMode="auto">
        <a:xfrm>
          <a:off x="3606800" y="6529019"/>
          <a:ext cx="698500" cy="4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215938</xdr:rowOff>
    </xdr:from>
    <xdr:to>
      <xdr:col>3</xdr:col>
      <xdr:colOff>206375</xdr:colOff>
      <xdr:row>34</xdr:row>
      <xdr:rowOff>261569</xdr:rowOff>
    </xdr:to>
    <xdr:cxnSp macro="">
      <xdr:nvCxnSpPr>
        <xdr:cNvPr id="116" name="直線コネクタ 115"/>
        <xdr:cNvCxnSpPr/>
      </xdr:nvCxnSpPr>
      <xdr:spPr bwMode="auto">
        <a:xfrm>
          <a:off x="2908300" y="6483388"/>
          <a:ext cx="698500" cy="4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18974</xdr:rowOff>
    </xdr:from>
    <xdr:to>
      <xdr:col>5</xdr:col>
      <xdr:colOff>34925</xdr:colOff>
      <xdr:row>35</xdr:row>
      <xdr:rowOff>120574</xdr:rowOff>
    </xdr:to>
    <xdr:sp macro="" textlink="">
      <xdr:nvSpPr>
        <xdr:cNvPr id="126" name="円/楕円 125"/>
        <xdr:cNvSpPr/>
      </xdr:nvSpPr>
      <xdr:spPr bwMode="auto">
        <a:xfrm>
          <a:off x="56007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206951</xdr:rowOff>
    </xdr:from>
    <xdr:ext cx="762000" cy="259045"/>
    <xdr:sp macro="" textlink="">
      <xdr:nvSpPr>
        <xdr:cNvPr id="127" name="人口1人当たり決算額の推移該当値テキスト445"/>
        <xdr:cNvSpPr txBox="1"/>
      </xdr:nvSpPr>
      <xdr:spPr>
        <a:xfrm>
          <a:off x="5740400" y="647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39,006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283985</xdr:rowOff>
    </xdr:from>
    <xdr:to>
      <xdr:col>4</xdr:col>
      <xdr:colOff>520700</xdr:colOff>
      <xdr:row>35</xdr:row>
      <xdr:rowOff>42685</xdr:rowOff>
    </xdr:to>
    <xdr:sp macro="" textlink="">
      <xdr:nvSpPr>
        <xdr:cNvPr id="128" name="円/楕円 127"/>
        <xdr:cNvSpPr/>
      </xdr:nvSpPr>
      <xdr:spPr bwMode="auto">
        <a:xfrm>
          <a:off x="4953000" y="655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52862</xdr:rowOff>
    </xdr:from>
    <xdr:ext cx="736600" cy="259045"/>
    <xdr:sp macro="" textlink="">
      <xdr:nvSpPr>
        <xdr:cNvPr id="129" name="テキスト ボックス 128"/>
        <xdr:cNvSpPr txBox="1"/>
      </xdr:nvSpPr>
      <xdr:spPr>
        <a:xfrm>
          <a:off x="4622800" y="63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253835</xdr:rowOff>
    </xdr:from>
    <xdr:to>
      <xdr:col>3</xdr:col>
      <xdr:colOff>955675</xdr:colOff>
      <xdr:row>35</xdr:row>
      <xdr:rowOff>12535</xdr:rowOff>
    </xdr:to>
    <xdr:sp macro="" textlink="">
      <xdr:nvSpPr>
        <xdr:cNvPr id="130" name="円/楕円 129"/>
        <xdr:cNvSpPr/>
      </xdr:nvSpPr>
      <xdr:spPr bwMode="auto">
        <a:xfrm>
          <a:off x="4254500" y="652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22712</xdr:rowOff>
    </xdr:from>
    <xdr:ext cx="762000" cy="259045"/>
    <xdr:sp macro="" textlink="">
      <xdr:nvSpPr>
        <xdr:cNvPr id="131" name="テキスト ボックス 130"/>
        <xdr:cNvSpPr txBox="1"/>
      </xdr:nvSpPr>
      <xdr:spPr>
        <a:xfrm>
          <a:off x="3924300" y="62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210769</xdr:rowOff>
    </xdr:from>
    <xdr:to>
      <xdr:col>3</xdr:col>
      <xdr:colOff>257175</xdr:colOff>
      <xdr:row>34</xdr:row>
      <xdr:rowOff>312369</xdr:rowOff>
    </xdr:to>
    <xdr:sp macro="" textlink="">
      <xdr:nvSpPr>
        <xdr:cNvPr id="132" name="円/楕円 131"/>
        <xdr:cNvSpPr/>
      </xdr:nvSpPr>
      <xdr:spPr bwMode="auto">
        <a:xfrm>
          <a:off x="3556000" y="647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322546</xdr:rowOff>
    </xdr:from>
    <xdr:ext cx="762000" cy="259045"/>
    <xdr:sp macro="" textlink="">
      <xdr:nvSpPr>
        <xdr:cNvPr id="133" name="テキスト ボックス 132"/>
        <xdr:cNvSpPr txBox="1"/>
      </xdr:nvSpPr>
      <xdr:spPr>
        <a:xfrm>
          <a:off x="3225800" y="62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165138</xdr:rowOff>
    </xdr:from>
    <xdr:to>
      <xdr:col>2</xdr:col>
      <xdr:colOff>692150</xdr:colOff>
      <xdr:row>34</xdr:row>
      <xdr:rowOff>266738</xdr:rowOff>
    </xdr:to>
    <xdr:sp macro="" textlink="">
      <xdr:nvSpPr>
        <xdr:cNvPr id="134" name="円/楕円 133"/>
        <xdr:cNvSpPr/>
      </xdr:nvSpPr>
      <xdr:spPr bwMode="auto">
        <a:xfrm>
          <a:off x="2857500" y="643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276915</xdr:rowOff>
    </xdr:from>
    <xdr:ext cx="762000" cy="259045"/>
    <xdr:sp macro="" textlink="">
      <xdr:nvSpPr>
        <xdr:cNvPr id="135" name="テキスト ボックス 134"/>
        <xdr:cNvSpPr txBox="1"/>
      </xdr:nvSpPr>
      <xdr:spPr>
        <a:xfrm>
          <a:off x="2527300" y="620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財政調整基金残高及び実質収支額は額・標準財政規模比ともに増加傾向にあります。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今後も事務事業全般の見直し等歳出の削減を図り、定員適正化計画に基づく適正な定員管理等により、健全な財政運営に努めます。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一般会計及び特別会計において赤字は生じていません。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地方債の元利償還金や一部事務組合が起こした地方債の元利償還金に対する負担金等が減少傾向にあることから、実質公債費比率が改善されており、今後も減少していく見込みとなっています。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地方債の現在高等の将来負担額は減少傾向、充当可能基金等の充当可能財源が増加傾向にあり、将来負担比率は改善されており、今後も減少していく見込みとなっています。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4528574</v>
      </c>
      <c r="BO4" s="349"/>
      <c r="BP4" s="349"/>
      <c r="BQ4" s="349"/>
      <c r="BR4" s="349"/>
      <c r="BS4" s="349"/>
      <c r="BT4" s="349"/>
      <c r="BU4" s="350"/>
      <c r="BV4" s="348">
        <v>4562076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4330761</v>
      </c>
      <c r="BO5" s="386"/>
      <c r="BP5" s="386"/>
      <c r="BQ5" s="386"/>
      <c r="BR5" s="386"/>
      <c r="BS5" s="386"/>
      <c r="BT5" s="386"/>
      <c r="BU5" s="387"/>
      <c r="BV5" s="385">
        <v>4387192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197813</v>
      </c>
      <c r="BO6" s="386"/>
      <c r="BP6" s="386"/>
      <c r="BQ6" s="386"/>
      <c r="BR6" s="386"/>
      <c r="BS6" s="386"/>
      <c r="BT6" s="386"/>
      <c r="BU6" s="387"/>
      <c r="BV6" s="385">
        <v>174884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91.7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18489</v>
      </c>
      <c r="BO7" s="386"/>
      <c r="BP7" s="386"/>
      <c r="BQ7" s="386"/>
      <c r="BR7" s="386"/>
      <c r="BS7" s="386"/>
      <c r="BT7" s="386"/>
      <c r="BU7" s="387"/>
      <c r="BV7" s="385">
        <v>13454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2927857</v>
      </c>
      <c r="CU7" s="386"/>
      <c r="CV7" s="386"/>
      <c r="CW7" s="386"/>
      <c r="CX7" s="386"/>
      <c r="CY7" s="386"/>
      <c r="CZ7" s="386"/>
      <c r="DA7" s="387"/>
      <c r="DB7" s="385">
        <v>3066336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179324</v>
      </c>
      <c r="BO8" s="386"/>
      <c r="BP8" s="386"/>
      <c r="BQ8" s="386"/>
      <c r="BR8" s="386"/>
      <c r="BS8" s="386"/>
      <c r="BT8" s="386"/>
      <c r="BU8" s="387"/>
      <c r="BV8" s="385">
        <v>161430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6175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17894</v>
      </c>
      <c r="BO9" s="386"/>
      <c r="BP9" s="386"/>
      <c r="BQ9" s="386"/>
      <c r="BR9" s="386"/>
      <c r="BS9" s="386"/>
      <c r="BT9" s="386"/>
      <c r="BU9" s="387"/>
      <c r="BV9" s="385">
        <v>11940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21.1</v>
      </c>
      <c r="CU9" s="383"/>
      <c r="CV9" s="383"/>
      <c r="CW9" s="383"/>
      <c r="CX9" s="383"/>
      <c r="CY9" s="383"/>
      <c r="CZ9" s="383"/>
      <c r="DA9" s="384"/>
      <c r="DB9" s="382">
        <v>21.7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6883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t="s">
        <v>106</v>
      </c>
      <c r="BO10" s="386"/>
      <c r="BP10" s="386"/>
      <c r="BQ10" s="386"/>
      <c r="BR10" s="386"/>
      <c r="BS10" s="386"/>
      <c r="BT10" s="386"/>
      <c r="BU10" s="387"/>
      <c r="BV10" s="385">
        <v>110000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6159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6141</v>
      </c>
      <c r="S13" s="467"/>
      <c r="T13" s="467"/>
      <c r="U13" s="467"/>
      <c r="V13" s="468"/>
      <c r="W13" s="401" t="s">
        <v>125</v>
      </c>
      <c r="X13" s="402"/>
      <c r="Y13" s="402"/>
      <c r="Z13" s="402"/>
      <c r="AA13" s="402"/>
      <c r="AB13" s="392"/>
      <c r="AC13" s="436">
        <v>1254</v>
      </c>
      <c r="AD13" s="437"/>
      <c r="AE13" s="437"/>
      <c r="AF13" s="437"/>
      <c r="AG13" s="476"/>
      <c r="AH13" s="436">
        <v>1494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17894</v>
      </c>
      <c r="BO13" s="386"/>
      <c r="BP13" s="386"/>
      <c r="BQ13" s="386"/>
      <c r="BR13" s="386"/>
      <c r="BS13" s="386"/>
      <c r="BT13" s="386"/>
      <c r="BU13" s="387"/>
      <c r="BV13" s="385">
        <v>121940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6317</v>
      </c>
      <c r="S14" s="467"/>
      <c r="T14" s="467"/>
      <c r="U14" s="467"/>
      <c r="V14" s="468"/>
      <c r="W14" s="375"/>
      <c r="X14" s="376"/>
      <c r="Y14" s="376"/>
      <c r="Z14" s="376"/>
      <c r="AA14" s="376"/>
      <c r="AB14" s="365"/>
      <c r="AC14" s="469">
        <v>38.4</v>
      </c>
      <c r="AD14" s="470"/>
      <c r="AE14" s="470"/>
      <c r="AF14" s="470"/>
      <c r="AG14" s="471"/>
      <c r="AH14" s="469">
        <v>39.5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47.9</v>
      </c>
      <c r="CU14" s="481"/>
      <c r="CV14" s="481"/>
      <c r="CW14" s="481"/>
      <c r="CX14" s="481"/>
      <c r="CY14" s="481"/>
      <c r="CZ14" s="481"/>
      <c r="DA14" s="482"/>
      <c r="DB14" s="480">
        <v>51.2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6294</v>
      </c>
      <c r="S15" s="467"/>
      <c r="T15" s="467"/>
      <c r="U15" s="467"/>
      <c r="V15" s="468"/>
      <c r="W15" s="401" t="s">
        <v>132</v>
      </c>
      <c r="X15" s="402"/>
      <c r="Y15" s="402"/>
      <c r="Z15" s="402"/>
      <c r="AA15" s="402"/>
      <c r="AB15" s="392"/>
      <c r="AC15" s="436">
        <v>711</v>
      </c>
      <c r="AD15" s="437"/>
      <c r="AE15" s="437"/>
      <c r="AF15" s="437"/>
      <c r="AG15" s="476"/>
      <c r="AH15" s="436">
        <v>870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488266</v>
      </c>
      <c r="BO15" s="349"/>
      <c r="BP15" s="349"/>
      <c r="BQ15" s="349"/>
      <c r="BR15" s="349"/>
      <c r="BS15" s="349"/>
      <c r="BT15" s="349"/>
      <c r="BU15" s="350"/>
      <c r="BV15" s="348">
        <v>492231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21.8</v>
      </c>
      <c r="AD16" s="470"/>
      <c r="AE16" s="470"/>
      <c r="AF16" s="470"/>
      <c r="AG16" s="471"/>
      <c r="AH16" s="469">
        <v>23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2654499</v>
      </c>
      <c r="BO16" s="386"/>
      <c r="BP16" s="386"/>
      <c r="BQ16" s="386"/>
      <c r="BR16" s="386"/>
      <c r="BS16" s="386"/>
      <c r="BT16" s="386"/>
      <c r="BU16" s="387"/>
      <c r="BV16" s="385">
        <v>2776178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1298</v>
      </c>
      <c r="AD17" s="437"/>
      <c r="AE17" s="437"/>
      <c r="AF17" s="437"/>
      <c r="AG17" s="476"/>
      <c r="AH17" s="436">
        <v>1414</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606361</v>
      </c>
      <c r="BO17" s="386"/>
      <c r="BP17" s="386"/>
      <c r="BQ17" s="386"/>
      <c r="BR17" s="386"/>
      <c r="BS17" s="386"/>
      <c r="BT17" s="386"/>
      <c r="BU17" s="387"/>
      <c r="BV17" s="385">
        <v>616265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241.98</v>
      </c>
      <c r="M18" s="498"/>
      <c r="N18" s="498"/>
      <c r="O18" s="498"/>
      <c r="P18" s="498"/>
      <c r="Q18" s="498"/>
      <c r="R18" s="499"/>
      <c r="S18" s="499"/>
      <c r="T18" s="499"/>
      <c r="U18" s="499"/>
      <c r="V18" s="500"/>
      <c r="W18" s="403"/>
      <c r="X18" s="404"/>
      <c r="Y18" s="404"/>
      <c r="Z18" s="404"/>
      <c r="AA18" s="404"/>
      <c r="AB18" s="395"/>
      <c r="AC18" s="501">
        <v>39.799999999999997</v>
      </c>
      <c r="AD18" s="502"/>
      <c r="AE18" s="502"/>
      <c r="AF18" s="502"/>
      <c r="AG18" s="503"/>
      <c r="AH18" s="501">
        <v>37.4</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2690221</v>
      </c>
      <c r="BO18" s="386"/>
      <c r="BP18" s="386"/>
      <c r="BQ18" s="386"/>
      <c r="BR18" s="386"/>
      <c r="BS18" s="386"/>
      <c r="BT18" s="386"/>
      <c r="BU18" s="387"/>
      <c r="BV18" s="385">
        <v>2667602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3307477</v>
      </c>
      <c r="BO19" s="386"/>
      <c r="BP19" s="386"/>
      <c r="BQ19" s="386"/>
      <c r="BR19" s="386"/>
      <c r="BS19" s="386"/>
      <c r="BT19" s="386"/>
      <c r="BU19" s="387"/>
      <c r="BV19" s="385">
        <v>3455658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2097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5755896</v>
      </c>
      <c r="BO23" s="386"/>
      <c r="BP23" s="386"/>
      <c r="BQ23" s="386"/>
      <c r="BR23" s="386"/>
      <c r="BS23" s="386"/>
      <c r="BT23" s="386"/>
      <c r="BU23" s="387"/>
      <c r="BV23" s="385">
        <v>5893676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7630</v>
      </c>
      <c r="R24" s="437"/>
      <c r="S24" s="437"/>
      <c r="T24" s="437"/>
      <c r="U24" s="437"/>
      <c r="V24" s="476"/>
      <c r="W24" s="531"/>
      <c r="X24" s="519"/>
      <c r="Y24" s="520"/>
      <c r="Z24" s="435" t="s">
        <v>156</v>
      </c>
      <c r="AA24" s="415"/>
      <c r="AB24" s="415"/>
      <c r="AC24" s="415"/>
      <c r="AD24" s="415"/>
      <c r="AE24" s="415"/>
      <c r="AF24" s="415"/>
      <c r="AG24" s="416"/>
      <c r="AH24" s="436">
        <v>81</v>
      </c>
      <c r="AI24" s="437"/>
      <c r="AJ24" s="437"/>
      <c r="AK24" s="437"/>
      <c r="AL24" s="476"/>
      <c r="AM24" s="436">
        <v>239112</v>
      </c>
      <c r="AN24" s="437"/>
      <c r="AO24" s="437"/>
      <c r="AP24" s="437"/>
      <c r="AQ24" s="437"/>
      <c r="AR24" s="476"/>
      <c r="AS24" s="436">
        <v>2952</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5123483</v>
      </c>
      <c r="BO24" s="386"/>
      <c r="BP24" s="386"/>
      <c r="BQ24" s="386"/>
      <c r="BR24" s="386"/>
      <c r="BS24" s="386"/>
      <c r="BT24" s="386"/>
      <c r="BU24" s="387"/>
      <c r="BV24" s="385">
        <v>5119594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6040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494863</v>
      </c>
      <c r="BO25" s="349"/>
      <c r="BP25" s="349"/>
      <c r="BQ25" s="349"/>
      <c r="BR25" s="349"/>
      <c r="BS25" s="349"/>
      <c r="BT25" s="349"/>
      <c r="BU25" s="350"/>
      <c r="BV25" s="348">
        <v>144990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5560</v>
      </c>
      <c r="R26" s="437"/>
      <c r="S26" s="437"/>
      <c r="T26" s="437"/>
      <c r="U26" s="437"/>
      <c r="V26" s="476"/>
      <c r="W26" s="531"/>
      <c r="X26" s="519"/>
      <c r="Y26" s="520"/>
      <c r="Z26" s="435" t="s">
        <v>162</v>
      </c>
      <c r="AA26" s="541"/>
      <c r="AB26" s="541"/>
      <c r="AC26" s="541"/>
      <c r="AD26" s="541"/>
      <c r="AE26" s="541"/>
      <c r="AF26" s="541"/>
      <c r="AG26" s="542"/>
      <c r="AH26" s="436">
        <v>3</v>
      </c>
      <c r="AI26" s="437"/>
      <c r="AJ26" s="437"/>
      <c r="AK26" s="437"/>
      <c r="AL26" s="476"/>
      <c r="AM26" s="436">
        <v>7362</v>
      </c>
      <c r="AN26" s="437"/>
      <c r="AO26" s="437"/>
      <c r="AP26" s="437"/>
      <c r="AQ26" s="437"/>
      <c r="AR26" s="476"/>
      <c r="AS26" s="436">
        <v>2454</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2830</v>
      </c>
      <c r="R27" s="437"/>
      <c r="S27" s="437"/>
      <c r="T27" s="437"/>
      <c r="U27" s="437"/>
      <c r="V27" s="476"/>
      <c r="W27" s="531"/>
      <c r="X27" s="519"/>
      <c r="Y27" s="520"/>
      <c r="Z27" s="435" t="s">
        <v>165</v>
      </c>
      <c r="AA27" s="415"/>
      <c r="AB27" s="415"/>
      <c r="AC27" s="415"/>
      <c r="AD27" s="415"/>
      <c r="AE27" s="415"/>
      <c r="AF27" s="415"/>
      <c r="AG27" s="416"/>
      <c r="AH27" s="436">
        <v>3</v>
      </c>
      <c r="AI27" s="437"/>
      <c r="AJ27" s="437"/>
      <c r="AK27" s="437"/>
      <c r="AL27" s="476"/>
      <c r="AM27" s="436">
        <v>10071</v>
      </c>
      <c r="AN27" s="437"/>
      <c r="AO27" s="437"/>
      <c r="AP27" s="437"/>
      <c r="AQ27" s="437"/>
      <c r="AR27" s="476"/>
      <c r="AS27" s="436">
        <v>3357</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2400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749948</v>
      </c>
      <c r="BO28" s="349"/>
      <c r="BP28" s="349"/>
      <c r="BQ28" s="349"/>
      <c r="BR28" s="349"/>
      <c r="BS28" s="349"/>
      <c r="BT28" s="349"/>
      <c r="BU28" s="350"/>
      <c r="BV28" s="348">
        <v>649948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8</v>
      </c>
      <c r="M29" s="437"/>
      <c r="N29" s="437"/>
      <c r="O29" s="437"/>
      <c r="P29" s="476"/>
      <c r="Q29" s="436">
        <v>2250</v>
      </c>
      <c r="R29" s="437"/>
      <c r="S29" s="437"/>
      <c r="T29" s="437"/>
      <c r="U29" s="437"/>
      <c r="V29" s="476"/>
      <c r="W29" s="532"/>
      <c r="X29" s="533"/>
      <c r="Y29" s="534"/>
      <c r="Z29" s="435" t="s">
        <v>172</v>
      </c>
      <c r="AA29" s="415"/>
      <c r="AB29" s="415"/>
      <c r="AC29" s="415"/>
      <c r="AD29" s="415"/>
      <c r="AE29" s="415"/>
      <c r="AF29" s="415"/>
      <c r="AG29" s="416"/>
      <c r="AH29" s="436">
        <v>84</v>
      </c>
      <c r="AI29" s="437"/>
      <c r="AJ29" s="437"/>
      <c r="AK29" s="437"/>
      <c r="AL29" s="476"/>
      <c r="AM29" s="436">
        <v>249183</v>
      </c>
      <c r="AN29" s="437"/>
      <c r="AO29" s="437"/>
      <c r="AP29" s="437"/>
      <c r="AQ29" s="437"/>
      <c r="AR29" s="476"/>
      <c r="AS29" s="436">
        <v>2966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270154</v>
      </c>
      <c r="BO29" s="386"/>
      <c r="BP29" s="386"/>
      <c r="BQ29" s="386"/>
      <c r="BR29" s="386"/>
      <c r="BS29" s="386"/>
      <c r="BT29" s="386"/>
      <c r="BU29" s="387"/>
      <c r="BV29" s="385">
        <v>253631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380249</v>
      </c>
      <c r="BO30" s="555"/>
      <c r="BP30" s="555"/>
      <c r="BQ30" s="555"/>
      <c r="BR30" s="555"/>
      <c r="BS30" s="555"/>
      <c r="BT30" s="555"/>
      <c r="BU30" s="556"/>
      <c r="BV30" s="554">
        <v>455878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水道事業特別会計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青森県市町村総合事務組合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(公財）にんにくネットワーク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国民健康保険町立田子診療所及び介護老人保健施設事業特別会計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青森県市町村職員退職手当組合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(一財）田子町にんにく国際交流協会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介護保険事業勘定特別会計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田子高原広域事務組合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介護サービス事業勘定特別会計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八戸地域広域市町村圏事務組合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青森県交通災害共済組合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三戸郡福祉事務組合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青森県後期高齢者医療広域連合（一般会計）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青森県後期高齢者医療広域連合（後期高齢者医療特別会計）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三戸地区環境整備事務組合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三戸地区塵芥処理事務組合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6588</v>
      </c>
      <c r="J41" s="83">
        <v>6306</v>
      </c>
      <c r="K41" s="83">
        <v>6109</v>
      </c>
      <c r="L41" s="83">
        <v>5894</v>
      </c>
      <c r="M41" s="84">
        <v>5756</v>
      </c>
    </row>
    <row r="42" spans="2:13" ht="27.75" customHeight="1">
      <c r="B42" s="1171"/>
      <c r="C42" s="1172"/>
      <c r="D42" s="85"/>
      <c r="E42" s="1177" t="s">
        <v>26</v>
      </c>
      <c r="F42" s="1177"/>
      <c r="G42" s="1177"/>
      <c r="H42" s="1178"/>
      <c r="I42" s="86">
        <v>84</v>
      </c>
      <c r="J42" s="87">
        <v>75</v>
      </c>
      <c r="K42" s="87">
        <v>67</v>
      </c>
      <c r="L42" s="87">
        <v>58</v>
      </c>
      <c r="M42" s="88">
        <v>50</v>
      </c>
    </row>
    <row r="43" spans="2:13" ht="27.75" customHeight="1">
      <c r="B43" s="1171"/>
      <c r="C43" s="1172"/>
      <c r="D43" s="85"/>
      <c r="E43" s="1177" t="s">
        <v>27</v>
      </c>
      <c r="F43" s="1177"/>
      <c r="G43" s="1177"/>
      <c r="H43" s="1178"/>
      <c r="I43" s="86">
        <v>4</v>
      </c>
      <c r="J43" s="87">
        <v>8</v>
      </c>
      <c r="K43" s="87">
        <v>4</v>
      </c>
      <c r="L43" s="87">
        <v>6</v>
      </c>
      <c r="M43" s="88">
        <v>6</v>
      </c>
    </row>
    <row r="44" spans="2:13" ht="27.75" customHeight="1">
      <c r="B44" s="1171"/>
      <c r="C44" s="1172"/>
      <c r="D44" s="85"/>
      <c r="E44" s="1177" t="s">
        <v>28</v>
      </c>
      <c r="F44" s="1177"/>
      <c r="G44" s="1177"/>
      <c r="H44" s="1178"/>
      <c r="I44" s="86">
        <v>170</v>
      </c>
      <c r="J44" s="87">
        <v>169</v>
      </c>
      <c r="K44" s="87">
        <v>141</v>
      </c>
      <c r="L44" s="87">
        <v>123</v>
      </c>
      <c r="M44" s="88">
        <v>113</v>
      </c>
    </row>
    <row r="45" spans="2:13" ht="27.75" customHeight="1">
      <c r="B45" s="1171"/>
      <c r="C45" s="1172"/>
      <c r="D45" s="85"/>
      <c r="E45" s="1177" t="s">
        <v>29</v>
      </c>
      <c r="F45" s="1177"/>
      <c r="G45" s="1177"/>
      <c r="H45" s="1178"/>
      <c r="I45" s="86">
        <v>1316</v>
      </c>
      <c r="J45" s="87">
        <v>1255</v>
      </c>
      <c r="K45" s="87">
        <v>839</v>
      </c>
      <c r="L45" s="87">
        <v>786</v>
      </c>
      <c r="M45" s="88">
        <v>718</v>
      </c>
    </row>
    <row r="46" spans="2:13" ht="27.75" customHeight="1">
      <c r="B46" s="1171"/>
      <c r="C46" s="1172"/>
      <c r="D46" s="85"/>
      <c r="E46" s="1177" t="s">
        <v>30</v>
      </c>
      <c r="F46" s="1177"/>
      <c r="G46" s="1177"/>
      <c r="H46" s="1178"/>
      <c r="I46" s="86" t="s">
        <v>485</v>
      </c>
      <c r="J46" s="87" t="s">
        <v>485</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755</v>
      </c>
      <c r="J49" s="87">
        <v>930</v>
      </c>
      <c r="K49" s="87">
        <v>1203</v>
      </c>
      <c r="L49" s="87">
        <v>1478</v>
      </c>
      <c r="M49" s="88">
        <v>1505</v>
      </c>
    </row>
    <row r="50" spans="2:13" ht="27.75" customHeight="1">
      <c r="B50" s="1171"/>
      <c r="C50" s="1172"/>
      <c r="D50" s="85"/>
      <c r="E50" s="1177" t="s">
        <v>35</v>
      </c>
      <c r="F50" s="1177"/>
      <c r="G50" s="1177"/>
      <c r="H50" s="1178"/>
      <c r="I50" s="86" t="s">
        <v>485</v>
      </c>
      <c r="J50" s="87" t="s">
        <v>485</v>
      </c>
      <c r="K50" s="87" t="s">
        <v>485</v>
      </c>
      <c r="L50" s="87" t="s">
        <v>485</v>
      </c>
      <c r="M50" s="88" t="s">
        <v>485</v>
      </c>
    </row>
    <row r="51" spans="2:13" ht="27.75" customHeight="1">
      <c r="B51" s="1173"/>
      <c r="C51" s="1174"/>
      <c r="D51" s="85"/>
      <c r="E51" s="1177" t="s">
        <v>36</v>
      </c>
      <c r="F51" s="1177"/>
      <c r="G51" s="1177"/>
      <c r="H51" s="1178"/>
      <c r="I51" s="86">
        <v>4324</v>
      </c>
      <c r="J51" s="87">
        <v>4200</v>
      </c>
      <c r="K51" s="87">
        <v>4113</v>
      </c>
      <c r="L51" s="87">
        <v>4071</v>
      </c>
      <c r="M51" s="88">
        <v>3968</v>
      </c>
    </row>
    <row r="52" spans="2:13" ht="27.75" customHeight="1" thickBot="1">
      <c r="B52" s="1181" t="s">
        <v>37</v>
      </c>
      <c r="C52" s="1182"/>
      <c r="D52" s="90"/>
      <c r="E52" s="1183" t="s">
        <v>38</v>
      </c>
      <c r="F52" s="1183"/>
      <c r="G52" s="1183"/>
      <c r="H52" s="1184"/>
      <c r="I52" s="91">
        <v>3082</v>
      </c>
      <c r="J52" s="92">
        <v>2682</v>
      </c>
      <c r="K52" s="92">
        <v>1844</v>
      </c>
      <c r="L52" s="92">
        <v>1318</v>
      </c>
      <c r="M52" s="93">
        <v>1169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65144</v>
      </c>
      <c r="E3" s="116"/>
      <c r="F3" s="117">
        <v>192544</v>
      </c>
      <c r="G3" s="118"/>
      <c r="H3" s="119"/>
    </row>
    <row r="4" spans="1:8">
      <c r="A4" s="120"/>
      <c r="B4" s="121"/>
      <c r="C4" s="122"/>
      <c r="D4" s="123">
        <v>53194</v>
      </c>
      <c r="E4" s="124"/>
      <c r="F4" s="125">
        <v>82235</v>
      </c>
      <c r="G4" s="126"/>
      <c r="H4" s="127"/>
    </row>
    <row r="5" spans="1:8">
      <c r="A5" s="108" t="s">
        <v>518</v>
      </c>
      <c r="B5" s="113"/>
      <c r="C5" s="114"/>
      <c r="D5" s="115">
        <v>68701</v>
      </c>
      <c r="E5" s="116"/>
      <c r="F5" s="117">
        <v>146140</v>
      </c>
      <c r="G5" s="118"/>
      <c r="H5" s="119"/>
    </row>
    <row r="6" spans="1:8">
      <c r="A6" s="120"/>
      <c r="B6" s="121"/>
      <c r="C6" s="122"/>
      <c r="D6" s="123">
        <v>34340</v>
      </c>
      <c r="E6" s="124"/>
      <c r="F6" s="125">
        <v>75451</v>
      </c>
      <c r="G6" s="126"/>
      <c r="H6" s="127"/>
    </row>
    <row r="7" spans="1:8">
      <c r="A7" s="108" t="s">
        <v>519</v>
      </c>
      <c r="B7" s="113"/>
      <c r="C7" s="114"/>
      <c r="D7" s="115">
        <v>102836</v>
      </c>
      <c r="E7" s="116"/>
      <c r="F7" s="117">
        <v>146641</v>
      </c>
      <c r="G7" s="118"/>
      <c r="H7" s="119"/>
    </row>
    <row r="8" spans="1:8">
      <c r="A8" s="120"/>
      <c r="B8" s="121"/>
      <c r="C8" s="122"/>
      <c r="D8" s="123">
        <v>36178</v>
      </c>
      <c r="E8" s="124"/>
      <c r="F8" s="125">
        <v>68142</v>
      </c>
      <c r="G8" s="126"/>
      <c r="H8" s="127"/>
    </row>
    <row r="9" spans="1:8">
      <c r="A9" s="108" t="s">
        <v>520</v>
      </c>
      <c r="B9" s="113"/>
      <c r="C9" s="114"/>
      <c r="D9" s="115">
        <v>87207</v>
      </c>
      <c r="E9" s="116"/>
      <c r="F9" s="117">
        <v>174587</v>
      </c>
      <c r="G9" s="118"/>
      <c r="H9" s="119"/>
    </row>
    <row r="10" spans="1:8">
      <c r="A10" s="120"/>
      <c r="B10" s="121"/>
      <c r="C10" s="122"/>
      <c r="D10" s="123">
        <v>47831</v>
      </c>
      <c r="E10" s="124"/>
      <c r="F10" s="125">
        <v>79695</v>
      </c>
      <c r="G10" s="126"/>
      <c r="H10" s="127"/>
    </row>
    <row r="11" spans="1:8">
      <c r="A11" s="108" t="s">
        <v>521</v>
      </c>
      <c r="B11" s="113"/>
      <c r="C11" s="114"/>
      <c r="D11" s="115">
        <v>98670</v>
      </c>
      <c r="E11" s="116"/>
      <c r="F11" s="117">
        <v>175675</v>
      </c>
      <c r="G11" s="118"/>
      <c r="H11" s="119"/>
    </row>
    <row r="12" spans="1:8">
      <c r="A12" s="120"/>
      <c r="B12" s="121"/>
      <c r="C12" s="128"/>
      <c r="D12" s="123">
        <v>63713</v>
      </c>
      <c r="E12" s="124"/>
      <c r="F12" s="125">
        <v>87698</v>
      </c>
      <c r="G12" s="126"/>
      <c r="H12" s="127"/>
    </row>
    <row r="13" spans="1:8">
      <c r="A13" s="108"/>
      <c r="B13" s="113"/>
      <c r="C13" s="129"/>
      <c r="D13" s="130">
        <v>84512</v>
      </c>
      <c r="E13" s="131"/>
      <c r="F13" s="132">
        <v>167117</v>
      </c>
      <c r="G13" s="133"/>
      <c r="H13" s="119"/>
    </row>
    <row r="14" spans="1:8">
      <c r="A14" s="120"/>
      <c r="B14" s="121"/>
      <c r="C14" s="122"/>
      <c r="D14" s="123">
        <v>47051</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4.1399999999999997</v>
      </c>
      <c r="C19" s="134">
        <f>ROUND(VALUE(SUBSTITUTE(実質収支比率等に係る経年分析!G$48,"▲","-")),2)</f>
        <v>4.17</v>
      </c>
      <c r="D19" s="134">
        <f>ROUND(VALUE(SUBSTITUTE(実質収支比率等に係る経年分析!H$48,"▲","-")),2)</f>
        <v>4.9800000000000004</v>
      </c>
      <c r="E19" s="134">
        <f>ROUND(VALUE(SUBSTITUTE(実質収支比率等に係る経年分析!I$48,"▲","-")),2)</f>
        <v>5.26</v>
      </c>
      <c r="F19" s="134">
        <f>ROUND(VALUE(SUBSTITUTE(実質収支比率等に係る経年分析!J$48,"▲","-")),2)</f>
        <v>6.12</v>
      </c>
    </row>
    <row r="20" spans="1:11">
      <c r="A20" s="134" t="s">
        <v>43</v>
      </c>
      <c r="B20" s="134">
        <f>ROUND(VALUE(SUBSTITUTE(実質収支比率等に係る経年分析!F$47,"▲","-")),2)</f>
        <v>7</v>
      </c>
      <c r="C20" s="134">
        <f>ROUND(VALUE(SUBSTITUTE(実質収支比率等に係る経年分析!G$47,"▲","-")),2)</f>
        <v>9.58</v>
      </c>
      <c r="D20" s="134">
        <f>ROUND(VALUE(SUBSTITUTE(実質収支比率等に係る経年分析!H$47,"▲","-")),2)</f>
        <v>15.31</v>
      </c>
      <c r="E20" s="134">
        <f>ROUND(VALUE(SUBSTITUTE(実質収支比率等に係る経年分析!I$47,"▲","-")),2)</f>
        <v>21.2</v>
      </c>
      <c r="F20" s="134">
        <f>ROUND(VALUE(SUBSTITUTE(実質収支比率等に係る経年分析!J$47,"▲","-")),2)</f>
        <v>25.61</v>
      </c>
    </row>
    <row r="21" spans="1:11">
      <c r="A21" s="134" t="s">
        <v>44</v>
      </c>
      <c r="B21" s="134">
        <f>IF(ISNUMBER(VALUE(SUBSTITUTE(実質収支比率等に係る経年分析!F$49,"▲","-"))),ROUND(VALUE(SUBSTITUTE(実質収支比率等に係る経年分析!F$49,"▲","-")),2),NA())</f>
        <v>2.4300000000000002</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5.0999999999999996</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0.61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国民健康保険町立田子診療所及び介護老人保健施設事業特別会計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462</v>
      </c>
      <c r="E42" s="136"/>
      <c r="F42" s="136"/>
      <c r="G42" s="136">
        <f>'実質公債費比率（分子）の構造'!L$52</f>
        <v>465</v>
      </c>
      <c r="H42" s="136"/>
      <c r="I42" s="136"/>
      <c r="J42" s="136">
        <f>'実質公債費比率（分子）の構造'!M$52</f>
        <v>460</v>
      </c>
      <c r="K42" s="136"/>
      <c r="L42" s="136"/>
      <c r="M42" s="136">
        <f>'実質公債費比率（分子）の構造'!N$52</f>
        <v>497</v>
      </c>
      <c r="N42" s="136"/>
      <c r="O42" s="136"/>
      <c r="P42" s="136">
        <f>'実質公債費比率（分子）の構造'!O$52</f>
        <v>491</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v>
      </c>
      <c r="C44" s="136"/>
      <c r="D44" s="136"/>
      <c r="E44" s="136">
        <f>'実質公債費比率（分子）の構造'!L$50</f>
        <v>11</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c r="A45" s="136" t="s">
        <v>54</v>
      </c>
      <c r="B45" s="136">
        <f>'実質公債費比率（分子）の構造'!K$49</f>
        <v>35</v>
      </c>
      <c r="C45" s="136"/>
      <c r="D45" s="136"/>
      <c r="E45" s="136">
        <f>'実質公債費比率（分子）の構造'!L$49</f>
        <v>37</v>
      </c>
      <c r="F45" s="136"/>
      <c r="G45" s="136"/>
      <c r="H45" s="136">
        <f>'実質公債費比率（分子）の構造'!M$49</f>
        <v>29</v>
      </c>
      <c r="I45" s="136"/>
      <c r="J45" s="136"/>
      <c r="K45" s="136">
        <f>'実質公債費比率（分子）の構造'!N$49</f>
        <v>22</v>
      </c>
      <c r="L45" s="136"/>
      <c r="M45" s="136"/>
      <c r="N45" s="136">
        <f>'実質公債費比率（分子）の構造'!O$49</f>
        <v>21</v>
      </c>
      <c r="O45" s="136"/>
      <c r="P45" s="136"/>
    </row>
    <row r="46" spans="1:16">
      <c r="A46" s="136" t="s">
        <v>55</v>
      </c>
      <c r="B46" s="136">
        <f>'実質公債費比率（分子）の構造'!K$48</f>
        <v>0</v>
      </c>
      <c r="C46" s="136"/>
      <c r="D46" s="136"/>
      <c r="E46" s="136">
        <f>'実質公債費比率（分子）の構造'!L$48</f>
        <v>0</v>
      </c>
      <c r="F46" s="136"/>
      <c r="G46" s="136"/>
      <c r="H46" s="136">
        <f>'実質公債費比率（分子）の構造'!M$48</f>
        <v>0</v>
      </c>
      <c r="I46" s="136"/>
      <c r="J46" s="136"/>
      <c r="K46" s="136">
        <f>'実質公債費比率（分子）の構造'!N$48</f>
        <v>1</v>
      </c>
      <c r="L46" s="136"/>
      <c r="M46" s="136"/>
      <c r="N46" s="136">
        <f>'実質公債費比率（分子）の構造'!O$48</f>
        <v>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772</v>
      </c>
      <c r="C49" s="136"/>
      <c r="D49" s="136"/>
      <c r="E49" s="136">
        <f>'実質公債費比率（分子）の構造'!L$45</f>
        <v>745</v>
      </c>
      <c r="F49" s="136"/>
      <c r="G49" s="136"/>
      <c r="H49" s="136">
        <f>'実質公債費比率（分子）の構造'!M$45</f>
        <v>724</v>
      </c>
      <c r="I49" s="136"/>
      <c r="J49" s="136"/>
      <c r="K49" s="136">
        <f>'実質公債費比率（分子）の構造'!N$45</f>
        <v>749</v>
      </c>
      <c r="L49" s="136"/>
      <c r="M49" s="136"/>
      <c r="N49" s="136">
        <f>'実質公債費比率（分子）の構造'!O$45</f>
        <v>699</v>
      </c>
      <c r="O49" s="136"/>
      <c r="P49" s="136"/>
    </row>
    <row r="50" spans="1:16">
      <c r="A50" s="136" t="s">
        <v>58</v>
      </c>
      <c r="B50" s="136" t="e">
        <f>NA()</f>
        <v>#N/A</v>
      </c>
      <c r="C50" s="136">
        <f>IF(ISNUMBER('実質公債費比率（分子）の構造'!K$53),'実質公債費比率（分子）の構造'!K$53,NA())</f>
        <v>360</v>
      </c>
      <c r="D50" s="136" t="e">
        <f>NA()</f>
        <v>#N/A</v>
      </c>
      <c r="E50" s="136" t="e">
        <f>NA()</f>
        <v>#N/A</v>
      </c>
      <c r="F50" s="136">
        <f>IF(ISNUMBER('実質公債費比率（分子）の構造'!L$53),'実質公債費比率（分子）の構造'!L$53,NA())</f>
        <v>328</v>
      </c>
      <c r="G50" s="136" t="e">
        <f>NA()</f>
        <v>#N/A</v>
      </c>
      <c r="H50" s="136" t="e">
        <f>NA()</f>
        <v>#N/A</v>
      </c>
      <c r="I50" s="136">
        <f>IF(ISNUMBER('実質公債費比率（分子）の構造'!M$53),'実質公債費比率（分子）の構造'!M$53,NA())</f>
        <v>303</v>
      </c>
      <c r="J50" s="136" t="e">
        <f>NA()</f>
        <v>#N/A</v>
      </c>
      <c r="K50" s="136" t="e">
        <f>NA()</f>
        <v>#N/A</v>
      </c>
      <c r="L50" s="136">
        <f>IF(ISNUMBER('実質公債費比率（分子）の構造'!N$53),'実質公債費比率（分子）の構造'!N$53,NA())</f>
        <v>285</v>
      </c>
      <c r="M50" s="136" t="e">
        <f>NA()</f>
        <v>#N/A</v>
      </c>
      <c r="N50" s="136" t="e">
        <f>NA()</f>
        <v>#N/A</v>
      </c>
      <c r="O50" s="136">
        <f>IF(ISNUMBER('実質公債費比率（分子）の構造'!O$53),'実質公債費比率（分子）の構造'!O$53,NA())</f>
        <v>241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4324</v>
      </c>
      <c r="E56" s="135"/>
      <c r="F56" s="135"/>
      <c r="G56" s="135">
        <f>'将来負担比率（分子）の構造'!J$51</f>
        <v>4200</v>
      </c>
      <c r="H56" s="135"/>
      <c r="I56" s="135"/>
      <c r="J56" s="135">
        <f>'将来負担比率（分子）の構造'!K$51</f>
        <v>4113</v>
      </c>
      <c r="K56" s="135"/>
      <c r="L56" s="135"/>
      <c r="M56" s="135">
        <f>'将来負担比率（分子）の構造'!L$51</f>
        <v>4071</v>
      </c>
      <c r="N56" s="135"/>
      <c r="O56" s="135"/>
      <c r="P56" s="135">
        <f>'将来負担比率（分子）の構造'!M$51</f>
        <v>3968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755</v>
      </c>
      <c r="E58" s="135"/>
      <c r="F58" s="135"/>
      <c r="G58" s="135">
        <f>'将来負担比率（分子）の構造'!J$49</f>
        <v>930</v>
      </c>
      <c r="H58" s="135"/>
      <c r="I58" s="135"/>
      <c r="J58" s="135">
        <f>'将来負担比率（分子）の構造'!K$49</f>
        <v>1203</v>
      </c>
      <c r="K58" s="135"/>
      <c r="L58" s="135"/>
      <c r="M58" s="135">
        <f>'将来負担比率（分子）の構造'!L$49</f>
        <v>1478</v>
      </c>
      <c r="N58" s="135"/>
      <c r="O58" s="135"/>
      <c r="P58" s="135">
        <f>'将来負担比率（分子）の構造'!M$49</f>
        <v>1505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1316</v>
      </c>
      <c r="C62" s="135"/>
      <c r="D62" s="135"/>
      <c r="E62" s="135">
        <f>'将来負担比率（分子）の構造'!J$45</f>
        <v>1255</v>
      </c>
      <c r="F62" s="135"/>
      <c r="G62" s="135"/>
      <c r="H62" s="135">
        <f>'将来負担比率（分子）の構造'!K$45</f>
        <v>839</v>
      </c>
      <c r="I62" s="135"/>
      <c r="J62" s="135"/>
      <c r="K62" s="135">
        <f>'将来負担比率（分子）の構造'!L$45</f>
        <v>786</v>
      </c>
      <c r="L62" s="135"/>
      <c r="M62" s="135"/>
      <c r="N62" s="135">
        <f>'将来負担比率（分子）の構造'!M$45</f>
        <v>718</v>
      </c>
      <c r="O62" s="135"/>
      <c r="P62" s="135"/>
    </row>
    <row r="63" spans="1:16">
      <c r="A63" s="135" t="s">
        <v>28</v>
      </c>
      <c r="B63" s="135">
        <f>'将来負担比率（分子）の構造'!I$44</f>
        <v>170</v>
      </c>
      <c r="C63" s="135"/>
      <c r="D63" s="135"/>
      <c r="E63" s="135">
        <f>'将来負担比率（分子）の構造'!J$44</f>
        <v>169</v>
      </c>
      <c r="F63" s="135"/>
      <c r="G63" s="135"/>
      <c r="H63" s="135">
        <f>'将来負担比率（分子）の構造'!K$44</f>
        <v>141</v>
      </c>
      <c r="I63" s="135"/>
      <c r="J63" s="135"/>
      <c r="K63" s="135">
        <f>'将来負担比率（分子）の構造'!L$44</f>
        <v>123</v>
      </c>
      <c r="L63" s="135"/>
      <c r="M63" s="135"/>
      <c r="N63" s="135">
        <f>'将来負担比率（分子）の構造'!M$44</f>
        <v>113</v>
      </c>
      <c r="O63" s="135"/>
      <c r="P63" s="135"/>
    </row>
    <row r="64" spans="1:16">
      <c r="A64" s="135" t="s">
        <v>27</v>
      </c>
      <c r="B64" s="135">
        <f>'将来負担比率（分子）の構造'!I$43</f>
        <v>4</v>
      </c>
      <c r="C64" s="135"/>
      <c r="D64" s="135"/>
      <c r="E64" s="135">
        <f>'将来負担比率（分子）の構造'!J$43</f>
        <v>8</v>
      </c>
      <c r="F64" s="135"/>
      <c r="G64" s="135"/>
      <c r="H64" s="135">
        <f>'将来負担比率（分子）の構造'!K$43</f>
        <v>4</v>
      </c>
      <c r="I64" s="135"/>
      <c r="J64" s="135"/>
      <c r="K64" s="135">
        <f>'将来負担比率（分子）の構造'!L$43</f>
        <v>6</v>
      </c>
      <c r="L64" s="135"/>
      <c r="M64" s="135"/>
      <c r="N64" s="135">
        <f>'将来負担比率（分子）の構造'!M$43</f>
        <v>6</v>
      </c>
      <c r="O64" s="135"/>
      <c r="P64" s="135"/>
    </row>
    <row r="65" spans="1:16">
      <c r="A65" s="135" t="s">
        <v>26</v>
      </c>
      <c r="B65" s="135">
        <f>'将来負担比率（分子）の構造'!I$42</f>
        <v>84</v>
      </c>
      <c r="C65" s="135"/>
      <c r="D65" s="135"/>
      <c r="E65" s="135">
        <f>'将来負担比率（分子）の構造'!J$42</f>
        <v>75</v>
      </c>
      <c r="F65" s="135"/>
      <c r="G65" s="135"/>
      <c r="H65" s="135">
        <f>'将来負担比率（分子）の構造'!K$42</f>
        <v>67</v>
      </c>
      <c r="I65" s="135"/>
      <c r="J65" s="135"/>
      <c r="K65" s="135">
        <f>'将来負担比率（分子）の構造'!L$42</f>
        <v>58</v>
      </c>
      <c r="L65" s="135"/>
      <c r="M65" s="135"/>
      <c r="N65" s="135">
        <f>'将来負担比率（分子）の構造'!M$42</f>
        <v>50</v>
      </c>
      <c r="O65" s="135"/>
      <c r="P65" s="135"/>
    </row>
    <row r="66" spans="1:16">
      <c r="A66" s="135" t="s">
        <v>25</v>
      </c>
      <c r="B66" s="135">
        <f>'将来負担比率（分子）の構造'!I$41</f>
        <v>6588</v>
      </c>
      <c r="C66" s="135"/>
      <c r="D66" s="135"/>
      <c r="E66" s="135">
        <f>'将来負担比率（分子）の構造'!J$41</f>
        <v>6306</v>
      </c>
      <c r="F66" s="135"/>
      <c r="G66" s="135"/>
      <c r="H66" s="135">
        <f>'将来負担比率（分子）の構造'!K$41</f>
        <v>6109</v>
      </c>
      <c r="I66" s="135"/>
      <c r="J66" s="135"/>
      <c r="K66" s="135">
        <f>'将来負担比率（分子）の構造'!L$41</f>
        <v>5894</v>
      </c>
      <c r="L66" s="135"/>
      <c r="M66" s="135"/>
      <c r="N66" s="135">
        <f>'将来負担比率（分子）の構造'!M$41</f>
        <v>5756</v>
      </c>
      <c r="O66" s="135"/>
      <c r="P66" s="135"/>
    </row>
    <row r="67" spans="1:16">
      <c r="A67" s="135" t="s">
        <v>62</v>
      </c>
      <c r="B67" s="135" t="e">
        <f>NA()</f>
        <v>#N/A</v>
      </c>
      <c r="C67" s="135">
        <f>IF(ISNUMBER('将来負担比率（分子）の構造'!I$52), IF('将来負担比率（分子）の構造'!I$52 &lt; 0, 0, '将来負担比率（分子）の構造'!I$52), NA())</f>
        <v>3082</v>
      </c>
      <c r="D67" s="135" t="e">
        <f>NA()</f>
        <v>#N/A</v>
      </c>
      <c r="E67" s="135" t="e">
        <f>NA()</f>
        <v>#N/A</v>
      </c>
      <c r="F67" s="135">
        <f>IF(ISNUMBER('将来負担比率（分子）の構造'!J$52), IF('将来負担比率（分子）の構造'!J$52 &lt; 0, 0, '将来負担比率（分子）の構造'!J$52), NA())</f>
        <v>2682</v>
      </c>
      <c r="G67" s="135" t="e">
        <f>NA()</f>
        <v>#N/A</v>
      </c>
      <c r="H67" s="135" t="e">
        <f>NA()</f>
        <v>#N/A</v>
      </c>
      <c r="I67" s="135">
        <f>IF(ISNUMBER('将来負担比率（分子）の構造'!K$52), IF('将来負担比率（分子）の構造'!K$52 &lt; 0, 0, '将来負担比率（分子）の構造'!K$52), NA())</f>
        <v>1844</v>
      </c>
      <c r="J67" s="135" t="e">
        <f>NA()</f>
        <v>#N/A</v>
      </c>
      <c r="K67" s="135" t="e">
        <f>NA()</f>
        <v>#N/A</v>
      </c>
      <c r="L67" s="135">
        <f>IF(ISNUMBER('将来負担比率（分子）の構造'!L$52), IF('将来負担比率（分子）の構造'!L$52 &lt; 0, 0, '将来負担比率（分子）の構造'!L$52), NA())</f>
        <v>1318</v>
      </c>
      <c r="M67" s="135" t="e">
        <f>NA()</f>
        <v>#N/A</v>
      </c>
      <c r="N67" s="135" t="e">
        <f>NA()</f>
        <v>#N/A</v>
      </c>
      <c r="O67" s="135">
        <f>IF(ISNUMBER('将来負担比率（分子）の構造'!M$52), IF('将来負担比率（分子）の構造'!M$52 &lt; 0, 0, '将来負担比率（分子）の構造'!M$52), NA())</f>
        <v>1169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454913</v>
      </c>
      <c r="S5" s="583"/>
      <c r="T5" s="583"/>
      <c r="U5" s="583"/>
      <c r="V5" s="583"/>
      <c r="W5" s="583"/>
      <c r="X5" s="583"/>
      <c r="Y5" s="584"/>
      <c r="Z5" s="585">
        <v>10</v>
      </c>
      <c r="AA5" s="585"/>
      <c r="AB5" s="585"/>
      <c r="AC5" s="585"/>
      <c r="AD5" s="586">
        <v>454913</v>
      </c>
      <c r="AE5" s="586"/>
      <c r="AF5" s="586"/>
      <c r="AG5" s="586"/>
      <c r="AH5" s="586"/>
      <c r="AI5" s="586"/>
      <c r="AJ5" s="586"/>
      <c r="AK5" s="586"/>
      <c r="AL5" s="587">
        <v>16.3</v>
      </c>
      <c r="AM5" s="588"/>
      <c r="AN5" s="588"/>
      <c r="AO5" s="589"/>
      <c r="AP5" s="579" t="s">
        <v>210</v>
      </c>
      <c r="AQ5" s="580"/>
      <c r="AR5" s="580"/>
      <c r="AS5" s="580"/>
      <c r="AT5" s="580"/>
      <c r="AU5" s="580"/>
      <c r="AV5" s="580"/>
      <c r="AW5" s="580"/>
      <c r="AX5" s="580"/>
      <c r="AY5" s="580"/>
      <c r="AZ5" s="580"/>
      <c r="BA5" s="580"/>
      <c r="BB5" s="580"/>
      <c r="BC5" s="580"/>
      <c r="BD5" s="580"/>
      <c r="BE5" s="580"/>
      <c r="BF5" s="581"/>
      <c r="BG5" s="593">
        <v>454913</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77461</v>
      </c>
      <c r="S6" s="594"/>
      <c r="T6" s="594"/>
      <c r="U6" s="594"/>
      <c r="V6" s="594"/>
      <c r="W6" s="594"/>
      <c r="X6" s="594"/>
      <c r="Y6" s="595"/>
      <c r="Z6" s="596">
        <v>1.7</v>
      </c>
      <c r="AA6" s="596"/>
      <c r="AB6" s="596"/>
      <c r="AC6" s="596"/>
      <c r="AD6" s="597">
        <v>77461</v>
      </c>
      <c r="AE6" s="597"/>
      <c r="AF6" s="597"/>
      <c r="AG6" s="597"/>
      <c r="AH6" s="597"/>
      <c r="AI6" s="597"/>
      <c r="AJ6" s="597"/>
      <c r="AK6" s="597"/>
      <c r="AL6" s="598">
        <v>2.8</v>
      </c>
      <c r="AM6" s="599"/>
      <c r="AN6" s="599"/>
      <c r="AO6" s="600"/>
      <c r="AP6" s="590" t="s">
        <v>216</v>
      </c>
      <c r="AQ6" s="591"/>
      <c r="AR6" s="591"/>
      <c r="AS6" s="591"/>
      <c r="AT6" s="591"/>
      <c r="AU6" s="591"/>
      <c r="AV6" s="591"/>
      <c r="AW6" s="591"/>
      <c r="AX6" s="591"/>
      <c r="AY6" s="591"/>
      <c r="AZ6" s="591"/>
      <c r="BA6" s="591"/>
      <c r="BB6" s="591"/>
      <c r="BC6" s="591"/>
      <c r="BD6" s="591"/>
      <c r="BE6" s="591"/>
      <c r="BF6" s="592"/>
      <c r="BG6" s="593">
        <v>454913</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77335</v>
      </c>
      <c r="CS6" s="594"/>
      <c r="CT6" s="594"/>
      <c r="CU6" s="594"/>
      <c r="CV6" s="594"/>
      <c r="CW6" s="594"/>
      <c r="CX6" s="594"/>
      <c r="CY6" s="595"/>
      <c r="CZ6" s="596">
        <v>1.8</v>
      </c>
      <c r="DA6" s="596"/>
      <c r="DB6" s="596"/>
      <c r="DC6" s="596"/>
      <c r="DD6" s="602" t="s">
        <v>211</v>
      </c>
      <c r="DE6" s="594"/>
      <c r="DF6" s="594"/>
      <c r="DG6" s="594"/>
      <c r="DH6" s="594"/>
      <c r="DI6" s="594"/>
      <c r="DJ6" s="594"/>
      <c r="DK6" s="594"/>
      <c r="DL6" s="594"/>
      <c r="DM6" s="594"/>
      <c r="DN6" s="594"/>
      <c r="DO6" s="594"/>
      <c r="DP6" s="595"/>
      <c r="DQ6" s="602">
        <v>77335</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744</v>
      </c>
      <c r="S7" s="594"/>
      <c r="T7" s="594"/>
      <c r="U7" s="594"/>
      <c r="V7" s="594"/>
      <c r="W7" s="594"/>
      <c r="X7" s="594"/>
      <c r="Y7" s="595"/>
      <c r="Z7" s="596">
        <v>0</v>
      </c>
      <c r="AA7" s="596"/>
      <c r="AB7" s="596"/>
      <c r="AC7" s="596"/>
      <c r="AD7" s="597">
        <v>744</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172896</v>
      </c>
      <c r="BH7" s="594"/>
      <c r="BI7" s="594"/>
      <c r="BJ7" s="594"/>
      <c r="BK7" s="594"/>
      <c r="BL7" s="594"/>
      <c r="BM7" s="594"/>
      <c r="BN7" s="595"/>
      <c r="BO7" s="596">
        <v>38</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766563</v>
      </c>
      <c r="CS7" s="594"/>
      <c r="CT7" s="594"/>
      <c r="CU7" s="594"/>
      <c r="CV7" s="594"/>
      <c r="CW7" s="594"/>
      <c r="CX7" s="594"/>
      <c r="CY7" s="595"/>
      <c r="CZ7" s="596">
        <v>17.7</v>
      </c>
      <c r="DA7" s="596"/>
      <c r="DB7" s="596"/>
      <c r="DC7" s="596"/>
      <c r="DD7" s="602">
        <v>61759</v>
      </c>
      <c r="DE7" s="594"/>
      <c r="DF7" s="594"/>
      <c r="DG7" s="594"/>
      <c r="DH7" s="594"/>
      <c r="DI7" s="594"/>
      <c r="DJ7" s="594"/>
      <c r="DK7" s="594"/>
      <c r="DL7" s="594"/>
      <c r="DM7" s="594"/>
      <c r="DN7" s="594"/>
      <c r="DO7" s="594"/>
      <c r="DP7" s="595"/>
      <c r="DQ7" s="602">
        <v>657159</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1666</v>
      </c>
      <c r="S8" s="594"/>
      <c r="T8" s="594"/>
      <c r="U8" s="594"/>
      <c r="V8" s="594"/>
      <c r="W8" s="594"/>
      <c r="X8" s="594"/>
      <c r="Y8" s="595"/>
      <c r="Z8" s="596">
        <v>0</v>
      </c>
      <c r="AA8" s="596"/>
      <c r="AB8" s="596"/>
      <c r="AC8" s="596"/>
      <c r="AD8" s="597">
        <v>1666</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8911</v>
      </c>
      <c r="BH8" s="594"/>
      <c r="BI8" s="594"/>
      <c r="BJ8" s="594"/>
      <c r="BK8" s="594"/>
      <c r="BL8" s="594"/>
      <c r="BM8" s="594"/>
      <c r="BN8" s="595"/>
      <c r="BO8" s="596">
        <v>2</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875503</v>
      </c>
      <c r="CS8" s="594"/>
      <c r="CT8" s="594"/>
      <c r="CU8" s="594"/>
      <c r="CV8" s="594"/>
      <c r="CW8" s="594"/>
      <c r="CX8" s="594"/>
      <c r="CY8" s="595"/>
      <c r="CZ8" s="596">
        <v>20.2</v>
      </c>
      <c r="DA8" s="596"/>
      <c r="DB8" s="596"/>
      <c r="DC8" s="596"/>
      <c r="DD8" s="602" t="s">
        <v>211</v>
      </c>
      <c r="DE8" s="594"/>
      <c r="DF8" s="594"/>
      <c r="DG8" s="594"/>
      <c r="DH8" s="594"/>
      <c r="DI8" s="594"/>
      <c r="DJ8" s="594"/>
      <c r="DK8" s="594"/>
      <c r="DL8" s="594"/>
      <c r="DM8" s="594"/>
      <c r="DN8" s="594"/>
      <c r="DO8" s="594"/>
      <c r="DP8" s="595"/>
      <c r="DQ8" s="602">
        <v>471948</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691</v>
      </c>
      <c r="S9" s="594"/>
      <c r="T9" s="594"/>
      <c r="U9" s="594"/>
      <c r="V9" s="594"/>
      <c r="W9" s="594"/>
      <c r="X9" s="594"/>
      <c r="Y9" s="595"/>
      <c r="Z9" s="596">
        <v>0</v>
      </c>
      <c r="AA9" s="596"/>
      <c r="AB9" s="596"/>
      <c r="AC9" s="596"/>
      <c r="AD9" s="597">
        <v>691</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136448</v>
      </c>
      <c r="BH9" s="594"/>
      <c r="BI9" s="594"/>
      <c r="BJ9" s="594"/>
      <c r="BK9" s="594"/>
      <c r="BL9" s="594"/>
      <c r="BM9" s="594"/>
      <c r="BN9" s="595"/>
      <c r="BO9" s="596">
        <v>30</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422792</v>
      </c>
      <c r="CS9" s="594"/>
      <c r="CT9" s="594"/>
      <c r="CU9" s="594"/>
      <c r="CV9" s="594"/>
      <c r="CW9" s="594"/>
      <c r="CX9" s="594"/>
      <c r="CY9" s="595"/>
      <c r="CZ9" s="596">
        <v>9.8000000000000007</v>
      </c>
      <c r="DA9" s="596"/>
      <c r="DB9" s="596"/>
      <c r="DC9" s="596"/>
      <c r="DD9" s="602">
        <v>76560</v>
      </c>
      <c r="DE9" s="594"/>
      <c r="DF9" s="594"/>
      <c r="DG9" s="594"/>
      <c r="DH9" s="594"/>
      <c r="DI9" s="594"/>
      <c r="DJ9" s="594"/>
      <c r="DK9" s="594"/>
      <c r="DL9" s="594"/>
      <c r="DM9" s="594"/>
      <c r="DN9" s="594"/>
      <c r="DO9" s="594"/>
      <c r="DP9" s="595"/>
      <c r="DQ9" s="602">
        <v>339164</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67680</v>
      </c>
      <c r="S10" s="594"/>
      <c r="T10" s="594"/>
      <c r="U10" s="594"/>
      <c r="V10" s="594"/>
      <c r="W10" s="594"/>
      <c r="X10" s="594"/>
      <c r="Y10" s="595"/>
      <c r="Z10" s="596">
        <v>1.5</v>
      </c>
      <c r="AA10" s="596"/>
      <c r="AB10" s="596"/>
      <c r="AC10" s="596"/>
      <c r="AD10" s="597">
        <v>67680</v>
      </c>
      <c r="AE10" s="597"/>
      <c r="AF10" s="597"/>
      <c r="AG10" s="597"/>
      <c r="AH10" s="597"/>
      <c r="AI10" s="597"/>
      <c r="AJ10" s="597"/>
      <c r="AK10" s="597"/>
      <c r="AL10" s="598">
        <v>2.4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9552</v>
      </c>
      <c r="BH10" s="594"/>
      <c r="BI10" s="594"/>
      <c r="BJ10" s="594"/>
      <c r="BK10" s="594"/>
      <c r="BL10" s="594"/>
      <c r="BM10" s="594"/>
      <c r="BN10" s="595"/>
      <c r="BO10" s="596">
        <v>2.1</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704</v>
      </c>
      <c r="CS10" s="594"/>
      <c r="CT10" s="594"/>
      <c r="CU10" s="594"/>
      <c r="CV10" s="594"/>
      <c r="CW10" s="594"/>
      <c r="CX10" s="594"/>
      <c r="CY10" s="595"/>
      <c r="CZ10" s="596">
        <v>0</v>
      </c>
      <c r="DA10" s="596"/>
      <c r="DB10" s="596"/>
      <c r="DC10" s="596"/>
      <c r="DD10" s="602" t="s">
        <v>113</v>
      </c>
      <c r="DE10" s="594"/>
      <c r="DF10" s="594"/>
      <c r="DG10" s="594"/>
      <c r="DH10" s="594"/>
      <c r="DI10" s="594"/>
      <c r="DJ10" s="594"/>
      <c r="DK10" s="594"/>
      <c r="DL10" s="594"/>
      <c r="DM10" s="594"/>
      <c r="DN10" s="594"/>
      <c r="DO10" s="594"/>
      <c r="DP10" s="595"/>
      <c r="DQ10" s="602">
        <v>104</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17985</v>
      </c>
      <c r="BH11" s="594"/>
      <c r="BI11" s="594"/>
      <c r="BJ11" s="594"/>
      <c r="BK11" s="594"/>
      <c r="BL11" s="594"/>
      <c r="BM11" s="594"/>
      <c r="BN11" s="595"/>
      <c r="BO11" s="596">
        <v>4</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411002</v>
      </c>
      <c r="CS11" s="594"/>
      <c r="CT11" s="594"/>
      <c r="CU11" s="594"/>
      <c r="CV11" s="594"/>
      <c r="CW11" s="594"/>
      <c r="CX11" s="594"/>
      <c r="CY11" s="595"/>
      <c r="CZ11" s="596">
        <v>9.5</v>
      </c>
      <c r="DA11" s="596"/>
      <c r="DB11" s="596"/>
      <c r="DC11" s="596"/>
      <c r="DD11" s="602">
        <v>179214</v>
      </c>
      <c r="DE11" s="594"/>
      <c r="DF11" s="594"/>
      <c r="DG11" s="594"/>
      <c r="DH11" s="594"/>
      <c r="DI11" s="594"/>
      <c r="DJ11" s="594"/>
      <c r="DK11" s="594"/>
      <c r="DL11" s="594"/>
      <c r="DM11" s="594"/>
      <c r="DN11" s="594"/>
      <c r="DO11" s="594"/>
      <c r="DP11" s="595"/>
      <c r="DQ11" s="602">
        <v>180167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225280</v>
      </c>
      <c r="BH12" s="594"/>
      <c r="BI12" s="594"/>
      <c r="BJ12" s="594"/>
      <c r="BK12" s="594"/>
      <c r="BL12" s="594"/>
      <c r="BM12" s="594"/>
      <c r="BN12" s="595"/>
      <c r="BO12" s="596">
        <v>49.5</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117279</v>
      </c>
      <c r="CS12" s="594"/>
      <c r="CT12" s="594"/>
      <c r="CU12" s="594"/>
      <c r="CV12" s="594"/>
      <c r="CW12" s="594"/>
      <c r="CX12" s="594"/>
      <c r="CY12" s="595"/>
      <c r="CZ12" s="596">
        <v>2.7</v>
      </c>
      <c r="DA12" s="596"/>
      <c r="DB12" s="596"/>
      <c r="DC12" s="596"/>
      <c r="DD12" s="602">
        <v>39057</v>
      </c>
      <c r="DE12" s="594"/>
      <c r="DF12" s="594"/>
      <c r="DG12" s="594"/>
      <c r="DH12" s="594"/>
      <c r="DI12" s="594"/>
      <c r="DJ12" s="594"/>
      <c r="DK12" s="594"/>
      <c r="DL12" s="594"/>
      <c r="DM12" s="594"/>
      <c r="DN12" s="594"/>
      <c r="DO12" s="594"/>
      <c r="DP12" s="595"/>
      <c r="DQ12" s="602">
        <v>57766</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10013</v>
      </c>
      <c r="S13" s="594"/>
      <c r="T13" s="594"/>
      <c r="U13" s="594"/>
      <c r="V13" s="594"/>
      <c r="W13" s="594"/>
      <c r="X13" s="594"/>
      <c r="Y13" s="595"/>
      <c r="Z13" s="596">
        <v>0.2</v>
      </c>
      <c r="AA13" s="596"/>
      <c r="AB13" s="596"/>
      <c r="AC13" s="596"/>
      <c r="AD13" s="597">
        <v>10013</v>
      </c>
      <c r="AE13" s="597"/>
      <c r="AF13" s="597"/>
      <c r="AG13" s="597"/>
      <c r="AH13" s="597"/>
      <c r="AI13" s="597"/>
      <c r="AJ13" s="597"/>
      <c r="AK13" s="597"/>
      <c r="AL13" s="598">
        <v>0.4</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220436</v>
      </c>
      <c r="BH13" s="594"/>
      <c r="BI13" s="594"/>
      <c r="BJ13" s="594"/>
      <c r="BK13" s="594"/>
      <c r="BL13" s="594"/>
      <c r="BM13" s="594"/>
      <c r="BN13" s="595"/>
      <c r="BO13" s="596">
        <v>48.5</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300515</v>
      </c>
      <c r="CS13" s="594"/>
      <c r="CT13" s="594"/>
      <c r="CU13" s="594"/>
      <c r="CV13" s="594"/>
      <c r="CW13" s="594"/>
      <c r="CX13" s="594"/>
      <c r="CY13" s="595"/>
      <c r="CZ13" s="596">
        <v>6.9</v>
      </c>
      <c r="DA13" s="596"/>
      <c r="DB13" s="596"/>
      <c r="DC13" s="596"/>
      <c r="DD13" s="602">
        <v>205772</v>
      </c>
      <c r="DE13" s="594"/>
      <c r="DF13" s="594"/>
      <c r="DG13" s="594"/>
      <c r="DH13" s="594"/>
      <c r="DI13" s="594"/>
      <c r="DJ13" s="594"/>
      <c r="DK13" s="594"/>
      <c r="DL13" s="594"/>
      <c r="DM13" s="594"/>
      <c r="DN13" s="594"/>
      <c r="DO13" s="594"/>
      <c r="DP13" s="595"/>
      <c r="DQ13" s="602">
        <v>149162</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18909</v>
      </c>
      <c r="BH14" s="594"/>
      <c r="BI14" s="594"/>
      <c r="BJ14" s="594"/>
      <c r="BK14" s="594"/>
      <c r="BL14" s="594"/>
      <c r="BM14" s="594"/>
      <c r="BN14" s="595"/>
      <c r="BO14" s="596">
        <v>4.2</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159209</v>
      </c>
      <c r="CS14" s="594"/>
      <c r="CT14" s="594"/>
      <c r="CU14" s="594"/>
      <c r="CV14" s="594"/>
      <c r="CW14" s="594"/>
      <c r="CX14" s="594"/>
      <c r="CY14" s="595"/>
      <c r="CZ14" s="596">
        <v>3.7</v>
      </c>
      <c r="DA14" s="596"/>
      <c r="DB14" s="596"/>
      <c r="DC14" s="596"/>
      <c r="DD14" s="602">
        <v>13120</v>
      </c>
      <c r="DE14" s="594"/>
      <c r="DF14" s="594"/>
      <c r="DG14" s="594"/>
      <c r="DH14" s="594"/>
      <c r="DI14" s="594"/>
      <c r="DJ14" s="594"/>
      <c r="DK14" s="594"/>
      <c r="DL14" s="594"/>
      <c r="DM14" s="594"/>
      <c r="DN14" s="594"/>
      <c r="DO14" s="594"/>
      <c r="DP14" s="595"/>
      <c r="DQ14" s="602">
        <v>148761</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917</v>
      </c>
      <c r="S15" s="594"/>
      <c r="T15" s="594"/>
      <c r="U15" s="594"/>
      <c r="V15" s="594"/>
      <c r="W15" s="594"/>
      <c r="X15" s="594"/>
      <c r="Y15" s="595"/>
      <c r="Z15" s="596">
        <v>0</v>
      </c>
      <c r="AA15" s="596"/>
      <c r="AB15" s="596"/>
      <c r="AC15" s="596"/>
      <c r="AD15" s="597">
        <v>917</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37828</v>
      </c>
      <c r="BH15" s="594"/>
      <c r="BI15" s="594"/>
      <c r="BJ15" s="594"/>
      <c r="BK15" s="594"/>
      <c r="BL15" s="594"/>
      <c r="BM15" s="594"/>
      <c r="BN15" s="595"/>
      <c r="BO15" s="596">
        <v>8.3000000000000007</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390168</v>
      </c>
      <c r="CS15" s="594"/>
      <c r="CT15" s="594"/>
      <c r="CU15" s="594"/>
      <c r="CV15" s="594"/>
      <c r="CW15" s="594"/>
      <c r="CX15" s="594"/>
      <c r="CY15" s="595"/>
      <c r="CZ15" s="596">
        <v>9</v>
      </c>
      <c r="DA15" s="596"/>
      <c r="DB15" s="596"/>
      <c r="DC15" s="596"/>
      <c r="DD15" s="602">
        <v>32227</v>
      </c>
      <c r="DE15" s="594"/>
      <c r="DF15" s="594"/>
      <c r="DG15" s="594"/>
      <c r="DH15" s="594"/>
      <c r="DI15" s="594"/>
      <c r="DJ15" s="594"/>
      <c r="DK15" s="594"/>
      <c r="DL15" s="594"/>
      <c r="DM15" s="594"/>
      <c r="DN15" s="594"/>
      <c r="DO15" s="594"/>
      <c r="DP15" s="595"/>
      <c r="DQ15" s="602">
        <v>327707</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2398764</v>
      </c>
      <c r="S16" s="594"/>
      <c r="T16" s="594"/>
      <c r="U16" s="594"/>
      <c r="V16" s="594"/>
      <c r="W16" s="594"/>
      <c r="X16" s="594"/>
      <c r="Y16" s="595"/>
      <c r="Z16" s="596">
        <v>53</v>
      </c>
      <c r="AA16" s="596"/>
      <c r="AB16" s="596"/>
      <c r="AC16" s="596"/>
      <c r="AD16" s="597">
        <v>2168598</v>
      </c>
      <c r="AE16" s="597"/>
      <c r="AF16" s="597"/>
      <c r="AG16" s="597"/>
      <c r="AH16" s="597"/>
      <c r="AI16" s="597"/>
      <c r="AJ16" s="597"/>
      <c r="AK16" s="597"/>
      <c r="AL16" s="598">
        <v>77.599999999999994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111160</v>
      </c>
      <c r="CS16" s="594"/>
      <c r="CT16" s="594"/>
      <c r="CU16" s="594"/>
      <c r="CV16" s="594"/>
      <c r="CW16" s="594"/>
      <c r="CX16" s="594"/>
      <c r="CY16" s="595"/>
      <c r="CZ16" s="596">
        <v>2.6</v>
      </c>
      <c r="DA16" s="596"/>
      <c r="DB16" s="596"/>
      <c r="DC16" s="596"/>
      <c r="DD16" s="602" t="s">
        <v>113</v>
      </c>
      <c r="DE16" s="594"/>
      <c r="DF16" s="594"/>
      <c r="DG16" s="594"/>
      <c r="DH16" s="594"/>
      <c r="DI16" s="594"/>
      <c r="DJ16" s="594"/>
      <c r="DK16" s="594"/>
      <c r="DL16" s="594"/>
      <c r="DM16" s="594"/>
      <c r="DN16" s="594"/>
      <c r="DO16" s="594"/>
      <c r="DP16" s="595"/>
      <c r="DQ16" s="602">
        <v>1860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2168598</v>
      </c>
      <c r="S17" s="594"/>
      <c r="T17" s="594"/>
      <c r="U17" s="594"/>
      <c r="V17" s="594"/>
      <c r="W17" s="594"/>
      <c r="X17" s="594"/>
      <c r="Y17" s="595"/>
      <c r="Z17" s="596">
        <v>47.9</v>
      </c>
      <c r="AA17" s="596"/>
      <c r="AB17" s="596"/>
      <c r="AC17" s="596"/>
      <c r="AD17" s="597">
        <v>2168598</v>
      </c>
      <c r="AE17" s="597"/>
      <c r="AF17" s="597"/>
      <c r="AG17" s="597"/>
      <c r="AH17" s="597"/>
      <c r="AI17" s="597"/>
      <c r="AJ17" s="597"/>
      <c r="AK17" s="597"/>
      <c r="AL17" s="598">
        <v>77.599999999999994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698531</v>
      </c>
      <c r="CS17" s="594"/>
      <c r="CT17" s="594"/>
      <c r="CU17" s="594"/>
      <c r="CV17" s="594"/>
      <c r="CW17" s="594"/>
      <c r="CX17" s="594"/>
      <c r="CY17" s="595"/>
      <c r="CZ17" s="596">
        <v>16.100000000000001</v>
      </c>
      <c r="DA17" s="596"/>
      <c r="DB17" s="596"/>
      <c r="DC17" s="596"/>
      <c r="DD17" s="602" t="s">
        <v>113</v>
      </c>
      <c r="DE17" s="594"/>
      <c r="DF17" s="594"/>
      <c r="DG17" s="594"/>
      <c r="DH17" s="594"/>
      <c r="DI17" s="594"/>
      <c r="DJ17" s="594"/>
      <c r="DK17" s="594"/>
      <c r="DL17" s="594"/>
      <c r="DM17" s="594"/>
      <c r="DN17" s="594"/>
      <c r="DO17" s="594"/>
      <c r="DP17" s="595"/>
      <c r="DQ17" s="602">
        <v>698531</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230091</v>
      </c>
      <c r="S18" s="594"/>
      <c r="T18" s="594"/>
      <c r="U18" s="594"/>
      <c r="V18" s="594"/>
      <c r="W18" s="594"/>
      <c r="X18" s="594"/>
      <c r="Y18" s="595"/>
      <c r="Z18" s="596">
        <v>5.0999999999999996</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75</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113</v>
      </c>
      <c r="BH19" s="594"/>
      <c r="BI19" s="594"/>
      <c r="BJ19" s="594"/>
      <c r="BK19" s="594"/>
      <c r="BL19" s="594"/>
      <c r="BM19" s="594"/>
      <c r="BN19" s="595"/>
      <c r="BO19" s="596" t="s">
        <v>113</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3012849</v>
      </c>
      <c r="S20" s="594"/>
      <c r="T20" s="594"/>
      <c r="U20" s="594"/>
      <c r="V20" s="594"/>
      <c r="W20" s="594"/>
      <c r="X20" s="594"/>
      <c r="Y20" s="595"/>
      <c r="Z20" s="596">
        <v>66.5</v>
      </c>
      <c r="AA20" s="596"/>
      <c r="AB20" s="596"/>
      <c r="AC20" s="596"/>
      <c r="AD20" s="597">
        <v>2782683</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113</v>
      </c>
      <c r="BH20" s="594"/>
      <c r="BI20" s="594"/>
      <c r="BJ20" s="594"/>
      <c r="BK20" s="594"/>
      <c r="BL20" s="594"/>
      <c r="BM20" s="594"/>
      <c r="BN20" s="595"/>
      <c r="BO20" s="596" t="s">
        <v>113</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4330761</v>
      </c>
      <c r="CS20" s="594"/>
      <c r="CT20" s="594"/>
      <c r="CU20" s="594"/>
      <c r="CV20" s="594"/>
      <c r="CW20" s="594"/>
      <c r="CX20" s="594"/>
      <c r="CY20" s="595"/>
      <c r="CZ20" s="596">
        <v>100</v>
      </c>
      <c r="DA20" s="596"/>
      <c r="DB20" s="596"/>
      <c r="DC20" s="596"/>
      <c r="DD20" s="602">
        <v>607709</v>
      </c>
      <c r="DE20" s="594"/>
      <c r="DF20" s="594"/>
      <c r="DG20" s="594"/>
      <c r="DH20" s="594"/>
      <c r="DI20" s="594"/>
      <c r="DJ20" s="594"/>
      <c r="DK20" s="594"/>
      <c r="DL20" s="594"/>
      <c r="DM20" s="594"/>
      <c r="DN20" s="594"/>
      <c r="DO20" s="594"/>
      <c r="DP20" s="595"/>
      <c r="DQ20" s="602">
        <v>3109664</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701</v>
      </c>
      <c r="S21" s="594"/>
      <c r="T21" s="594"/>
      <c r="U21" s="594"/>
      <c r="V21" s="594"/>
      <c r="W21" s="594"/>
      <c r="X21" s="594"/>
      <c r="Y21" s="595"/>
      <c r="Z21" s="596">
        <v>0</v>
      </c>
      <c r="AA21" s="596"/>
      <c r="AB21" s="596"/>
      <c r="AC21" s="596"/>
      <c r="AD21" s="597">
        <v>701</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68939</v>
      </c>
      <c r="S22" s="594"/>
      <c r="T22" s="594"/>
      <c r="U22" s="594"/>
      <c r="V22" s="594"/>
      <c r="W22" s="594"/>
      <c r="X22" s="594"/>
      <c r="Y22" s="595"/>
      <c r="Z22" s="596">
        <v>1.5</v>
      </c>
      <c r="AA22" s="596"/>
      <c r="AB22" s="596"/>
      <c r="AC22" s="596"/>
      <c r="AD22" s="597">
        <v>9460</v>
      </c>
      <c r="AE22" s="597"/>
      <c r="AF22" s="597"/>
      <c r="AG22" s="597"/>
      <c r="AH22" s="597"/>
      <c r="AI22" s="597"/>
      <c r="AJ22" s="597"/>
      <c r="AK22" s="597"/>
      <c r="AL22" s="598">
        <v>0.3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27125</v>
      </c>
      <c r="S23" s="594"/>
      <c r="T23" s="594"/>
      <c r="U23" s="594"/>
      <c r="V23" s="594"/>
      <c r="W23" s="594"/>
      <c r="X23" s="594"/>
      <c r="Y23" s="595"/>
      <c r="Z23" s="596">
        <v>0.6</v>
      </c>
      <c r="AA23" s="596"/>
      <c r="AB23" s="596"/>
      <c r="AC23" s="596"/>
      <c r="AD23" s="597" t="s">
        <v>113</v>
      </c>
      <c r="AE23" s="597"/>
      <c r="AF23" s="597"/>
      <c r="AG23" s="597"/>
      <c r="AH23" s="597"/>
      <c r="AI23" s="597"/>
      <c r="AJ23" s="597"/>
      <c r="AK23" s="597"/>
      <c r="AL23" s="598" t="s">
        <v>113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6328</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1817238</v>
      </c>
      <c r="CS24" s="583"/>
      <c r="CT24" s="583"/>
      <c r="CU24" s="583"/>
      <c r="CV24" s="583"/>
      <c r="CW24" s="583"/>
      <c r="CX24" s="583"/>
      <c r="CY24" s="584"/>
      <c r="CZ24" s="620">
        <v>42</v>
      </c>
      <c r="DA24" s="621"/>
      <c r="DB24" s="621"/>
      <c r="DC24" s="622"/>
      <c r="DD24" s="619">
        <v>1497831</v>
      </c>
      <c r="DE24" s="583"/>
      <c r="DF24" s="583"/>
      <c r="DG24" s="583"/>
      <c r="DH24" s="583"/>
      <c r="DI24" s="583"/>
      <c r="DJ24" s="583"/>
      <c r="DK24" s="584"/>
      <c r="DL24" s="619">
        <v>1497831</v>
      </c>
      <c r="DM24" s="583"/>
      <c r="DN24" s="583"/>
      <c r="DO24" s="583"/>
      <c r="DP24" s="583"/>
      <c r="DQ24" s="583"/>
      <c r="DR24" s="583"/>
      <c r="DS24" s="583"/>
      <c r="DT24" s="583"/>
      <c r="DU24" s="583"/>
      <c r="DV24" s="584"/>
      <c r="DW24" s="587">
        <v>50.8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344065</v>
      </c>
      <c r="S25" s="594"/>
      <c r="T25" s="594"/>
      <c r="U25" s="594"/>
      <c r="V25" s="594"/>
      <c r="W25" s="594"/>
      <c r="X25" s="594"/>
      <c r="Y25" s="595"/>
      <c r="Z25" s="596">
        <v>7.6</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729763</v>
      </c>
      <c r="CS25" s="625"/>
      <c r="CT25" s="625"/>
      <c r="CU25" s="625"/>
      <c r="CV25" s="625"/>
      <c r="CW25" s="625"/>
      <c r="CX25" s="625"/>
      <c r="CY25" s="626"/>
      <c r="CZ25" s="627">
        <v>16.899999999999999</v>
      </c>
      <c r="DA25" s="628"/>
      <c r="DB25" s="628"/>
      <c r="DC25" s="629"/>
      <c r="DD25" s="602">
        <v>710929</v>
      </c>
      <c r="DE25" s="625"/>
      <c r="DF25" s="625"/>
      <c r="DG25" s="625"/>
      <c r="DH25" s="625"/>
      <c r="DI25" s="625"/>
      <c r="DJ25" s="625"/>
      <c r="DK25" s="626"/>
      <c r="DL25" s="602">
        <v>710929</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422162</v>
      </c>
      <c r="CS26" s="594"/>
      <c r="CT26" s="594"/>
      <c r="CU26" s="594"/>
      <c r="CV26" s="594"/>
      <c r="CW26" s="594"/>
      <c r="CX26" s="594"/>
      <c r="CY26" s="595"/>
      <c r="CZ26" s="627">
        <v>9.6999999999999993</v>
      </c>
      <c r="DA26" s="628"/>
      <c r="DB26" s="628"/>
      <c r="DC26" s="629"/>
      <c r="DD26" s="602">
        <v>417227</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327288</v>
      </c>
      <c r="S27" s="594"/>
      <c r="T27" s="594"/>
      <c r="U27" s="594"/>
      <c r="V27" s="594"/>
      <c r="W27" s="594"/>
      <c r="X27" s="594"/>
      <c r="Y27" s="595"/>
      <c r="Z27" s="596">
        <v>7.2</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454913</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388944</v>
      </c>
      <c r="CS27" s="625"/>
      <c r="CT27" s="625"/>
      <c r="CU27" s="625"/>
      <c r="CV27" s="625"/>
      <c r="CW27" s="625"/>
      <c r="CX27" s="625"/>
      <c r="CY27" s="626"/>
      <c r="CZ27" s="627">
        <v>9</v>
      </c>
      <c r="DA27" s="628"/>
      <c r="DB27" s="628"/>
      <c r="DC27" s="629"/>
      <c r="DD27" s="602">
        <v>88371</v>
      </c>
      <c r="DE27" s="625"/>
      <c r="DF27" s="625"/>
      <c r="DG27" s="625"/>
      <c r="DH27" s="625"/>
      <c r="DI27" s="625"/>
      <c r="DJ27" s="625"/>
      <c r="DK27" s="626"/>
      <c r="DL27" s="602">
        <v>88371</v>
      </c>
      <c r="DM27" s="625"/>
      <c r="DN27" s="625"/>
      <c r="DO27" s="625"/>
      <c r="DP27" s="625"/>
      <c r="DQ27" s="625"/>
      <c r="DR27" s="625"/>
      <c r="DS27" s="625"/>
      <c r="DT27" s="625"/>
      <c r="DU27" s="625"/>
      <c r="DV27" s="626"/>
      <c r="DW27" s="598">
        <v>3</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2244</v>
      </c>
      <c r="S28" s="594"/>
      <c r="T28" s="594"/>
      <c r="U28" s="594"/>
      <c r="V28" s="594"/>
      <c r="W28" s="594"/>
      <c r="X28" s="594"/>
      <c r="Y28" s="595"/>
      <c r="Z28" s="596">
        <v>0</v>
      </c>
      <c r="AA28" s="596"/>
      <c r="AB28" s="596"/>
      <c r="AC28" s="596"/>
      <c r="AD28" s="597">
        <v>689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698531</v>
      </c>
      <c r="CS28" s="594"/>
      <c r="CT28" s="594"/>
      <c r="CU28" s="594"/>
      <c r="CV28" s="594"/>
      <c r="CW28" s="594"/>
      <c r="CX28" s="594"/>
      <c r="CY28" s="595"/>
      <c r="CZ28" s="627">
        <v>16.100000000000001</v>
      </c>
      <c r="DA28" s="628"/>
      <c r="DB28" s="628"/>
      <c r="DC28" s="629"/>
      <c r="DD28" s="602">
        <v>698531</v>
      </c>
      <c r="DE28" s="594"/>
      <c r="DF28" s="594"/>
      <c r="DG28" s="594"/>
      <c r="DH28" s="594"/>
      <c r="DI28" s="594"/>
      <c r="DJ28" s="594"/>
      <c r="DK28" s="595"/>
      <c r="DL28" s="602">
        <v>698531</v>
      </c>
      <c r="DM28" s="594"/>
      <c r="DN28" s="594"/>
      <c r="DO28" s="594"/>
      <c r="DP28" s="594"/>
      <c r="DQ28" s="594"/>
      <c r="DR28" s="594"/>
      <c r="DS28" s="594"/>
      <c r="DT28" s="594"/>
      <c r="DU28" s="594"/>
      <c r="DV28" s="595"/>
      <c r="DW28" s="598">
        <v>23.7</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29657</v>
      </c>
      <c r="S29" s="594"/>
      <c r="T29" s="594"/>
      <c r="U29" s="594"/>
      <c r="V29" s="594"/>
      <c r="W29" s="594"/>
      <c r="X29" s="594"/>
      <c r="Y29" s="595"/>
      <c r="Z29" s="596">
        <v>0.7</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698531</v>
      </c>
      <c r="CS29" s="625"/>
      <c r="CT29" s="625"/>
      <c r="CU29" s="625"/>
      <c r="CV29" s="625"/>
      <c r="CW29" s="625"/>
      <c r="CX29" s="625"/>
      <c r="CY29" s="626"/>
      <c r="CZ29" s="627">
        <v>16.100000000000001</v>
      </c>
      <c r="DA29" s="628"/>
      <c r="DB29" s="628"/>
      <c r="DC29" s="629"/>
      <c r="DD29" s="602">
        <v>698531</v>
      </c>
      <c r="DE29" s="625"/>
      <c r="DF29" s="625"/>
      <c r="DG29" s="625"/>
      <c r="DH29" s="625"/>
      <c r="DI29" s="625"/>
      <c r="DJ29" s="625"/>
      <c r="DK29" s="626"/>
      <c r="DL29" s="602">
        <v>698531</v>
      </c>
      <c r="DM29" s="625"/>
      <c r="DN29" s="625"/>
      <c r="DO29" s="625"/>
      <c r="DP29" s="625"/>
      <c r="DQ29" s="625"/>
      <c r="DR29" s="625"/>
      <c r="DS29" s="625"/>
      <c r="DT29" s="625"/>
      <c r="DU29" s="625"/>
      <c r="DV29" s="626"/>
      <c r="DW29" s="598">
        <v>23.7</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110588</v>
      </c>
      <c r="S30" s="594"/>
      <c r="T30" s="594"/>
      <c r="U30" s="594"/>
      <c r="V30" s="594"/>
      <c r="W30" s="594"/>
      <c r="X30" s="594"/>
      <c r="Y30" s="595"/>
      <c r="Z30" s="596">
        <v>2.4</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98.1</v>
      </c>
      <c r="BH30" s="652"/>
      <c r="BI30" s="652"/>
      <c r="BJ30" s="652"/>
      <c r="BK30" s="652"/>
      <c r="BL30" s="652"/>
      <c r="BM30" s="588">
        <v>93.6</v>
      </c>
      <c r="BN30" s="652"/>
      <c r="BO30" s="652"/>
      <c r="BP30" s="652"/>
      <c r="BQ30" s="653"/>
      <c r="BR30" s="651">
        <v>98.2</v>
      </c>
      <c r="BS30" s="652"/>
      <c r="BT30" s="652"/>
      <c r="BU30" s="652"/>
      <c r="BV30" s="652"/>
      <c r="BW30" s="652"/>
      <c r="BX30" s="588">
        <v>92.8</v>
      </c>
      <c r="BY30" s="652"/>
      <c r="BZ30" s="652"/>
      <c r="CA30" s="652"/>
      <c r="CB30" s="653"/>
      <c r="CD30" s="656"/>
      <c r="CE30" s="657"/>
      <c r="CF30" s="607" t="s">
        <v>294</v>
      </c>
      <c r="CG30" s="608"/>
      <c r="CH30" s="608"/>
      <c r="CI30" s="608"/>
      <c r="CJ30" s="608"/>
      <c r="CK30" s="608"/>
      <c r="CL30" s="608"/>
      <c r="CM30" s="608"/>
      <c r="CN30" s="608"/>
      <c r="CO30" s="608"/>
      <c r="CP30" s="608"/>
      <c r="CQ30" s="609"/>
      <c r="CR30" s="593">
        <v>613980</v>
      </c>
      <c r="CS30" s="594"/>
      <c r="CT30" s="594"/>
      <c r="CU30" s="594"/>
      <c r="CV30" s="594"/>
      <c r="CW30" s="594"/>
      <c r="CX30" s="594"/>
      <c r="CY30" s="595"/>
      <c r="CZ30" s="627">
        <v>14.2</v>
      </c>
      <c r="DA30" s="628"/>
      <c r="DB30" s="628"/>
      <c r="DC30" s="629"/>
      <c r="DD30" s="602">
        <v>613980</v>
      </c>
      <c r="DE30" s="594"/>
      <c r="DF30" s="594"/>
      <c r="DG30" s="594"/>
      <c r="DH30" s="594"/>
      <c r="DI30" s="594"/>
      <c r="DJ30" s="594"/>
      <c r="DK30" s="595"/>
      <c r="DL30" s="602">
        <v>613980</v>
      </c>
      <c r="DM30" s="594"/>
      <c r="DN30" s="594"/>
      <c r="DO30" s="594"/>
      <c r="DP30" s="594"/>
      <c r="DQ30" s="594"/>
      <c r="DR30" s="594"/>
      <c r="DS30" s="594"/>
      <c r="DT30" s="594"/>
      <c r="DU30" s="594"/>
      <c r="DV30" s="595"/>
      <c r="DW30" s="598">
        <v>20.8</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24884</v>
      </c>
      <c r="S31" s="594"/>
      <c r="T31" s="594"/>
      <c r="U31" s="594"/>
      <c r="V31" s="594"/>
      <c r="W31" s="594"/>
      <c r="X31" s="594"/>
      <c r="Y31" s="595"/>
      <c r="Z31" s="596">
        <v>0.5</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25"/>
      <c r="BI31" s="625"/>
      <c r="BJ31" s="625"/>
      <c r="BK31" s="625"/>
      <c r="BL31" s="625"/>
      <c r="BM31" s="599">
        <v>95.5</v>
      </c>
      <c r="BN31" s="649"/>
      <c r="BO31" s="649"/>
      <c r="BP31" s="649"/>
      <c r="BQ31" s="650"/>
      <c r="BR31" s="648">
        <v>98.6</v>
      </c>
      <c r="BS31" s="625"/>
      <c r="BT31" s="625"/>
      <c r="BU31" s="625"/>
      <c r="BV31" s="625"/>
      <c r="BW31" s="625"/>
      <c r="BX31" s="599">
        <v>93.4</v>
      </c>
      <c r="BY31" s="649"/>
      <c r="BZ31" s="649"/>
      <c r="CA31" s="649"/>
      <c r="CB31" s="650"/>
      <c r="CD31" s="656"/>
      <c r="CE31" s="657"/>
      <c r="CF31" s="607" t="s">
        <v>298</v>
      </c>
      <c r="CG31" s="608"/>
      <c r="CH31" s="608"/>
      <c r="CI31" s="608"/>
      <c r="CJ31" s="608"/>
      <c r="CK31" s="608"/>
      <c r="CL31" s="608"/>
      <c r="CM31" s="608"/>
      <c r="CN31" s="608"/>
      <c r="CO31" s="608"/>
      <c r="CP31" s="608"/>
      <c r="CQ31" s="609"/>
      <c r="CR31" s="593">
        <v>84551</v>
      </c>
      <c r="CS31" s="625"/>
      <c r="CT31" s="625"/>
      <c r="CU31" s="625"/>
      <c r="CV31" s="625"/>
      <c r="CW31" s="625"/>
      <c r="CX31" s="625"/>
      <c r="CY31" s="626"/>
      <c r="CZ31" s="627">
        <v>2</v>
      </c>
      <c r="DA31" s="628"/>
      <c r="DB31" s="628"/>
      <c r="DC31" s="629"/>
      <c r="DD31" s="602">
        <v>84551</v>
      </c>
      <c r="DE31" s="625"/>
      <c r="DF31" s="625"/>
      <c r="DG31" s="625"/>
      <c r="DH31" s="625"/>
      <c r="DI31" s="625"/>
      <c r="DJ31" s="625"/>
      <c r="DK31" s="626"/>
      <c r="DL31" s="602">
        <v>84551</v>
      </c>
      <c r="DM31" s="625"/>
      <c r="DN31" s="625"/>
      <c r="DO31" s="625"/>
      <c r="DP31" s="625"/>
      <c r="DQ31" s="625"/>
      <c r="DR31" s="625"/>
      <c r="DS31" s="625"/>
      <c r="DT31" s="625"/>
      <c r="DU31" s="625"/>
      <c r="DV31" s="626"/>
      <c r="DW31" s="598">
        <v>2.9</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97706</v>
      </c>
      <c r="S32" s="594"/>
      <c r="T32" s="594"/>
      <c r="U32" s="594"/>
      <c r="V32" s="594"/>
      <c r="W32" s="594"/>
      <c r="X32" s="594"/>
      <c r="Y32" s="595"/>
      <c r="Z32" s="596">
        <v>2.2000000000000002</v>
      </c>
      <c r="AA32" s="596"/>
      <c r="AB32" s="596"/>
      <c r="AC32" s="596"/>
      <c r="AD32" s="597">
        <v>145</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97.2</v>
      </c>
      <c r="BH32" s="661"/>
      <c r="BI32" s="661"/>
      <c r="BJ32" s="661"/>
      <c r="BK32" s="661"/>
      <c r="BL32" s="661"/>
      <c r="BM32" s="662">
        <v>91.2</v>
      </c>
      <c r="BN32" s="661"/>
      <c r="BO32" s="661"/>
      <c r="BP32" s="661"/>
      <c r="BQ32" s="663"/>
      <c r="BR32" s="660">
        <v>97.6</v>
      </c>
      <c r="BS32" s="661"/>
      <c r="BT32" s="661"/>
      <c r="BU32" s="661"/>
      <c r="BV32" s="661"/>
      <c r="BW32" s="661"/>
      <c r="BX32" s="662">
        <v>91.1</v>
      </c>
      <c r="BY32" s="661"/>
      <c r="BZ32" s="661"/>
      <c r="CA32" s="661"/>
      <c r="CB32" s="663"/>
      <c r="CD32" s="658"/>
      <c r="CE32" s="659"/>
      <c r="CF32" s="607" t="s">
        <v>301</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476200</v>
      </c>
      <c r="S33" s="594"/>
      <c r="T33" s="594"/>
      <c r="U33" s="594"/>
      <c r="V33" s="594"/>
      <c r="W33" s="594"/>
      <c r="X33" s="594"/>
      <c r="Y33" s="595"/>
      <c r="Z33" s="596">
        <v>10.5</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1794654</v>
      </c>
      <c r="CS33" s="625"/>
      <c r="CT33" s="625"/>
      <c r="CU33" s="625"/>
      <c r="CV33" s="625"/>
      <c r="CW33" s="625"/>
      <c r="CX33" s="625"/>
      <c r="CY33" s="626"/>
      <c r="CZ33" s="627">
        <v>41.4</v>
      </c>
      <c r="DA33" s="628"/>
      <c r="DB33" s="628"/>
      <c r="DC33" s="629"/>
      <c r="DD33" s="602">
        <v>1454836</v>
      </c>
      <c r="DE33" s="625"/>
      <c r="DF33" s="625"/>
      <c r="DG33" s="625"/>
      <c r="DH33" s="625"/>
      <c r="DI33" s="625"/>
      <c r="DJ33" s="625"/>
      <c r="DK33" s="626"/>
      <c r="DL33" s="602">
        <v>1192390</v>
      </c>
      <c r="DM33" s="625"/>
      <c r="DN33" s="625"/>
      <c r="DO33" s="625"/>
      <c r="DP33" s="625"/>
      <c r="DQ33" s="625"/>
      <c r="DR33" s="625"/>
      <c r="DS33" s="625"/>
      <c r="DT33" s="625"/>
      <c r="DU33" s="625"/>
      <c r="DV33" s="626"/>
      <c r="DW33" s="598">
        <v>40.5</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677126</v>
      </c>
      <c r="CS34" s="594"/>
      <c r="CT34" s="594"/>
      <c r="CU34" s="594"/>
      <c r="CV34" s="594"/>
      <c r="CW34" s="594"/>
      <c r="CX34" s="594"/>
      <c r="CY34" s="595"/>
      <c r="CZ34" s="627">
        <v>15.6</v>
      </c>
      <c r="DA34" s="628"/>
      <c r="DB34" s="628"/>
      <c r="DC34" s="629"/>
      <c r="DD34" s="602">
        <v>563270</v>
      </c>
      <c r="DE34" s="594"/>
      <c r="DF34" s="594"/>
      <c r="DG34" s="594"/>
      <c r="DH34" s="594"/>
      <c r="DI34" s="594"/>
      <c r="DJ34" s="594"/>
      <c r="DK34" s="595"/>
      <c r="DL34" s="602">
        <v>429533</v>
      </c>
      <c r="DM34" s="594"/>
      <c r="DN34" s="594"/>
      <c r="DO34" s="594"/>
      <c r="DP34" s="594"/>
      <c r="DQ34" s="594"/>
      <c r="DR34" s="594"/>
      <c r="DS34" s="594"/>
      <c r="DT34" s="594"/>
      <c r="DU34" s="594"/>
      <c r="DV34" s="595"/>
      <c r="DW34" s="598">
        <v>14.6</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152800</v>
      </c>
      <c r="S35" s="594"/>
      <c r="T35" s="594"/>
      <c r="U35" s="594"/>
      <c r="V35" s="594"/>
      <c r="W35" s="594"/>
      <c r="X35" s="594"/>
      <c r="Y35" s="595"/>
      <c r="Z35" s="596">
        <v>3.4</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516255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31235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69274</v>
      </c>
      <c r="CS35" s="625"/>
      <c r="CT35" s="625"/>
      <c r="CU35" s="625"/>
      <c r="CV35" s="625"/>
      <c r="CW35" s="625"/>
      <c r="CX35" s="625"/>
      <c r="CY35" s="626"/>
      <c r="CZ35" s="627">
        <v>1.6</v>
      </c>
      <c r="DA35" s="628"/>
      <c r="DB35" s="628"/>
      <c r="DC35" s="629"/>
      <c r="DD35" s="602">
        <v>50482</v>
      </c>
      <c r="DE35" s="625"/>
      <c r="DF35" s="625"/>
      <c r="DG35" s="625"/>
      <c r="DH35" s="625"/>
      <c r="DI35" s="625"/>
      <c r="DJ35" s="625"/>
      <c r="DK35" s="626"/>
      <c r="DL35" s="602">
        <v>48446</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4528574</v>
      </c>
      <c r="S36" s="666"/>
      <c r="T36" s="666"/>
      <c r="U36" s="666"/>
      <c r="V36" s="666"/>
      <c r="W36" s="666"/>
      <c r="X36" s="666"/>
      <c r="Y36" s="667"/>
      <c r="Z36" s="668">
        <v>100</v>
      </c>
      <c r="AA36" s="668"/>
      <c r="AB36" s="668"/>
      <c r="AC36" s="668"/>
      <c r="AD36" s="669">
        <v>2793678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40146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17037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505119</v>
      </c>
      <c r="CS36" s="594"/>
      <c r="CT36" s="594"/>
      <c r="CU36" s="594"/>
      <c r="CV36" s="594"/>
      <c r="CW36" s="594"/>
      <c r="CX36" s="594"/>
      <c r="CY36" s="595"/>
      <c r="CZ36" s="627">
        <v>11.7</v>
      </c>
      <c r="DA36" s="628"/>
      <c r="DB36" s="628"/>
      <c r="DC36" s="629"/>
      <c r="DD36" s="602">
        <v>404019</v>
      </c>
      <c r="DE36" s="594"/>
      <c r="DF36" s="594"/>
      <c r="DG36" s="594"/>
      <c r="DH36" s="594"/>
      <c r="DI36" s="594"/>
      <c r="DJ36" s="594"/>
      <c r="DK36" s="595"/>
      <c r="DL36" s="602">
        <v>290232</v>
      </c>
      <c r="DM36" s="594"/>
      <c r="DN36" s="594"/>
      <c r="DO36" s="594"/>
      <c r="DP36" s="594"/>
      <c r="DQ36" s="594"/>
      <c r="DR36" s="594"/>
      <c r="DS36" s="594"/>
      <c r="DT36" s="594"/>
      <c r="DU36" s="594"/>
      <c r="DV36" s="595"/>
      <c r="DW36" s="598">
        <v>9.9</v>
      </c>
      <c r="DX36" s="623"/>
      <c r="DY36" s="623"/>
      <c r="DZ36" s="623"/>
      <c r="EA36" s="623"/>
      <c r="EB36" s="623"/>
      <c r="EC36" s="624"/>
    </row>
    <row r="37" spans="2:133" ht="11.25" customHeight="1">
      <c r="AQ37" s="672" t="s">
        <v>316</v>
      </c>
      <c r="AR37" s="673"/>
      <c r="AS37" s="673"/>
      <c r="AT37" s="673"/>
      <c r="AU37" s="673"/>
      <c r="AV37" s="673"/>
      <c r="AW37" s="673"/>
      <c r="AX37" s="673"/>
      <c r="AY37" s="674"/>
      <c r="AZ37" s="593">
        <v>967</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1133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236903</v>
      </c>
      <c r="CS37" s="625"/>
      <c r="CT37" s="625"/>
      <c r="CU37" s="625"/>
      <c r="CV37" s="625"/>
      <c r="CW37" s="625"/>
      <c r="CX37" s="625"/>
      <c r="CY37" s="626"/>
      <c r="CZ37" s="627">
        <v>5.5</v>
      </c>
      <c r="DA37" s="628"/>
      <c r="DB37" s="628"/>
      <c r="DC37" s="629"/>
      <c r="DD37" s="602">
        <v>236903</v>
      </c>
      <c r="DE37" s="625"/>
      <c r="DF37" s="625"/>
      <c r="DG37" s="625"/>
      <c r="DH37" s="625"/>
      <c r="DI37" s="625"/>
      <c r="DJ37" s="625"/>
      <c r="DK37" s="626"/>
      <c r="DL37" s="602">
        <v>219706</v>
      </c>
      <c r="DM37" s="625"/>
      <c r="DN37" s="625"/>
      <c r="DO37" s="625"/>
      <c r="DP37" s="625"/>
      <c r="DQ37" s="625"/>
      <c r="DR37" s="625"/>
      <c r="DS37" s="625"/>
      <c r="DT37" s="625"/>
      <c r="DU37" s="625"/>
      <c r="DV37" s="626"/>
      <c r="DW37" s="598">
        <v>7.5</v>
      </c>
      <c r="DX37" s="623"/>
      <c r="DY37" s="623"/>
      <c r="DZ37" s="623"/>
      <c r="EA37" s="623"/>
      <c r="EB37" s="623"/>
      <c r="EC37" s="624"/>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2166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515288</v>
      </c>
      <c r="CS38" s="594"/>
      <c r="CT38" s="594"/>
      <c r="CU38" s="594"/>
      <c r="CV38" s="594"/>
      <c r="CW38" s="594"/>
      <c r="CX38" s="594"/>
      <c r="CY38" s="595"/>
      <c r="CZ38" s="627">
        <v>11.9</v>
      </c>
      <c r="DA38" s="628"/>
      <c r="DB38" s="628"/>
      <c r="DC38" s="629"/>
      <c r="DD38" s="602">
        <v>436978</v>
      </c>
      <c r="DE38" s="594"/>
      <c r="DF38" s="594"/>
      <c r="DG38" s="594"/>
      <c r="DH38" s="594"/>
      <c r="DI38" s="594"/>
      <c r="DJ38" s="594"/>
      <c r="DK38" s="595"/>
      <c r="DL38" s="602">
        <v>424179</v>
      </c>
      <c r="DM38" s="594"/>
      <c r="DN38" s="594"/>
      <c r="DO38" s="594"/>
      <c r="DP38" s="594"/>
      <c r="DQ38" s="594"/>
      <c r="DR38" s="594"/>
      <c r="DS38" s="594"/>
      <c r="DT38" s="594"/>
      <c r="DU38" s="594"/>
      <c r="DV38" s="595"/>
      <c r="DW38" s="598">
        <v>14.4</v>
      </c>
      <c r="DX38" s="623"/>
      <c r="DY38" s="623"/>
      <c r="DZ38" s="623"/>
      <c r="EA38" s="623"/>
      <c r="EB38" s="623"/>
      <c r="EC38" s="624"/>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111</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t="s">
        <v>320</v>
      </c>
      <c r="CS39" s="625"/>
      <c r="CT39" s="625"/>
      <c r="CU39" s="625"/>
      <c r="CV39" s="625"/>
      <c r="CW39" s="625"/>
      <c r="CX39" s="625"/>
      <c r="CY39" s="626"/>
      <c r="CZ39" s="627" t="s">
        <v>320</v>
      </c>
      <c r="DA39" s="628"/>
      <c r="DB39" s="628"/>
      <c r="DC39" s="629"/>
      <c r="DD39" s="602" t="s">
        <v>320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214071</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121</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27847</v>
      </c>
      <c r="CS40" s="594"/>
      <c r="CT40" s="594"/>
      <c r="CU40" s="594"/>
      <c r="CV40" s="594"/>
      <c r="CW40" s="594"/>
      <c r="CX40" s="594"/>
      <c r="CY40" s="595"/>
      <c r="CZ40" s="627">
        <v>0.6</v>
      </c>
      <c r="DA40" s="628"/>
      <c r="DB40" s="628"/>
      <c r="DC40" s="629"/>
      <c r="DD40" s="602">
        <v>87</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261071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274</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718869</v>
      </c>
      <c r="CS42" s="594"/>
      <c r="CT42" s="594"/>
      <c r="CU42" s="594"/>
      <c r="CV42" s="594"/>
      <c r="CW42" s="594"/>
      <c r="CX42" s="594"/>
      <c r="CY42" s="595"/>
      <c r="CZ42" s="627">
        <v>16.600000000000001</v>
      </c>
      <c r="DA42" s="676"/>
      <c r="DB42" s="676"/>
      <c r="DC42" s="677"/>
      <c r="DD42" s="602">
        <v>156997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28840</v>
      </c>
      <c r="CS43" s="625"/>
      <c r="CT43" s="625"/>
      <c r="CU43" s="625"/>
      <c r="CV43" s="625"/>
      <c r="CW43" s="625"/>
      <c r="CX43" s="625"/>
      <c r="CY43" s="626"/>
      <c r="CZ43" s="627">
        <v>0.7</v>
      </c>
      <c r="DA43" s="628"/>
      <c r="DB43" s="628"/>
      <c r="DC43" s="629"/>
      <c r="DD43" s="602">
        <v>28840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607709</v>
      </c>
      <c r="CS44" s="594"/>
      <c r="CT44" s="594"/>
      <c r="CU44" s="594"/>
      <c r="CV44" s="594"/>
      <c r="CW44" s="594"/>
      <c r="CX44" s="594"/>
      <c r="CY44" s="595"/>
      <c r="CZ44" s="627">
        <v>14</v>
      </c>
      <c r="DA44" s="676"/>
      <c r="DB44" s="676"/>
      <c r="DC44" s="677"/>
      <c r="DD44" s="602">
        <v>155137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189492</v>
      </c>
      <c r="CS45" s="625"/>
      <c r="CT45" s="625"/>
      <c r="CU45" s="625"/>
      <c r="CV45" s="625"/>
      <c r="CW45" s="625"/>
      <c r="CX45" s="625"/>
      <c r="CY45" s="626"/>
      <c r="CZ45" s="627">
        <v>4.4000000000000004</v>
      </c>
      <c r="DA45" s="628"/>
      <c r="DB45" s="628"/>
      <c r="DC45" s="629"/>
      <c r="DD45" s="602">
        <v>24850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392411</v>
      </c>
      <c r="CS46" s="594"/>
      <c r="CT46" s="594"/>
      <c r="CU46" s="594"/>
      <c r="CV46" s="594"/>
      <c r="CW46" s="594"/>
      <c r="CX46" s="594"/>
      <c r="CY46" s="595"/>
      <c r="CZ46" s="627">
        <v>9.1</v>
      </c>
      <c r="DA46" s="676"/>
      <c r="DB46" s="676"/>
      <c r="DC46" s="677"/>
      <c r="DD46" s="602">
        <v>127381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111160</v>
      </c>
      <c r="CS47" s="625"/>
      <c r="CT47" s="625"/>
      <c r="CU47" s="625"/>
      <c r="CV47" s="625"/>
      <c r="CW47" s="625"/>
      <c r="CX47" s="625"/>
      <c r="CY47" s="626"/>
      <c r="CZ47" s="627">
        <v>2.6</v>
      </c>
      <c r="DA47" s="628"/>
      <c r="DB47" s="628"/>
      <c r="DC47" s="629"/>
      <c r="DD47" s="602">
        <v>1860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4330761</v>
      </c>
      <c r="CS49" s="661"/>
      <c r="CT49" s="661"/>
      <c r="CU49" s="661"/>
      <c r="CV49" s="661"/>
      <c r="CW49" s="661"/>
      <c r="CX49" s="661"/>
      <c r="CY49" s="688"/>
      <c r="CZ49" s="689">
        <v>100</v>
      </c>
      <c r="DA49" s="690"/>
      <c r="DB49" s="690"/>
      <c r="DC49" s="691"/>
      <c r="DD49" s="692">
        <v>3109664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4529</v>
      </c>
      <c r="R7" s="723"/>
      <c r="S7" s="723"/>
      <c r="T7" s="723"/>
      <c r="U7" s="723"/>
      <c r="V7" s="723">
        <v>4331</v>
      </c>
      <c r="W7" s="723"/>
      <c r="X7" s="723"/>
      <c r="Y7" s="723"/>
      <c r="Z7" s="723"/>
      <c r="AA7" s="723">
        <v>198</v>
      </c>
      <c r="AB7" s="723"/>
      <c r="AC7" s="723"/>
      <c r="AD7" s="723"/>
      <c r="AE7" s="724"/>
      <c r="AF7" s="725">
        <v>179</v>
      </c>
      <c r="AG7" s="726"/>
      <c r="AH7" s="726"/>
      <c r="AI7" s="726"/>
      <c r="AJ7" s="727"/>
      <c r="AK7" s="762">
        <v>111</v>
      </c>
      <c r="AL7" s="763"/>
      <c r="AM7" s="763"/>
      <c r="AN7" s="763"/>
      <c r="AO7" s="763"/>
      <c r="AP7" s="763">
        <v>5756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-1</v>
      </c>
      <c r="CI7" s="760"/>
      <c r="CJ7" s="760"/>
      <c r="CK7" s="760"/>
      <c r="CL7" s="761"/>
      <c r="CM7" s="759">
        <v>26</v>
      </c>
      <c r="CN7" s="760"/>
      <c r="CO7" s="760"/>
      <c r="CP7" s="760"/>
      <c r="CQ7" s="761"/>
      <c r="CR7" s="759">
        <v>20</v>
      </c>
      <c r="CS7" s="760"/>
      <c r="CT7" s="760"/>
      <c r="CU7" s="760"/>
      <c r="CV7" s="761"/>
      <c r="CW7" s="759" t="s">
        <v>552</v>
      </c>
      <c r="CX7" s="760"/>
      <c r="CY7" s="760"/>
      <c r="CZ7" s="760"/>
      <c r="DA7" s="761"/>
      <c r="DB7" s="759" t="s">
        <v>552</v>
      </c>
      <c r="DC7" s="760"/>
      <c r="DD7" s="760"/>
      <c r="DE7" s="760"/>
      <c r="DF7" s="761"/>
      <c r="DG7" s="759" t="s">
        <v>552</v>
      </c>
      <c r="DH7" s="760"/>
      <c r="DI7" s="760"/>
      <c r="DJ7" s="760"/>
      <c r="DK7" s="761"/>
      <c r="DL7" s="759" t="s">
        <v>552</v>
      </c>
      <c r="DM7" s="760"/>
      <c r="DN7" s="760"/>
      <c r="DO7" s="760"/>
      <c r="DP7" s="761"/>
      <c r="DQ7" s="759" t="s">
        <v>552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13</v>
      </c>
      <c r="CI8" s="770"/>
      <c r="CJ8" s="770"/>
      <c r="CK8" s="770"/>
      <c r="CL8" s="771"/>
      <c r="CM8" s="769">
        <v>421</v>
      </c>
      <c r="CN8" s="770"/>
      <c r="CO8" s="770"/>
      <c r="CP8" s="770"/>
      <c r="CQ8" s="771"/>
      <c r="CR8" s="769">
        <v>9</v>
      </c>
      <c r="CS8" s="770"/>
      <c r="CT8" s="770"/>
      <c r="CU8" s="770"/>
      <c r="CV8" s="771"/>
      <c r="CW8" s="769">
        <v>11</v>
      </c>
      <c r="CX8" s="770"/>
      <c r="CY8" s="770"/>
      <c r="CZ8" s="770"/>
      <c r="DA8" s="771"/>
      <c r="DB8" s="769" t="s">
        <v>552</v>
      </c>
      <c r="DC8" s="770"/>
      <c r="DD8" s="770"/>
      <c r="DE8" s="770"/>
      <c r="DF8" s="771"/>
      <c r="DG8" s="769" t="s">
        <v>552</v>
      </c>
      <c r="DH8" s="770"/>
      <c r="DI8" s="770"/>
      <c r="DJ8" s="770"/>
      <c r="DK8" s="771"/>
      <c r="DL8" s="769" t="s">
        <v>552</v>
      </c>
      <c r="DM8" s="770"/>
      <c r="DN8" s="770"/>
      <c r="DO8" s="770"/>
      <c r="DP8" s="771"/>
      <c r="DQ8" s="769" t="s">
        <v>552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4529</v>
      </c>
      <c r="R23" s="782"/>
      <c r="S23" s="782"/>
      <c r="T23" s="782"/>
      <c r="U23" s="782"/>
      <c r="V23" s="782">
        <v>4331</v>
      </c>
      <c r="W23" s="782"/>
      <c r="X23" s="782"/>
      <c r="Y23" s="782"/>
      <c r="Z23" s="782"/>
      <c r="AA23" s="782">
        <v>198</v>
      </c>
      <c r="AB23" s="782"/>
      <c r="AC23" s="782"/>
      <c r="AD23" s="782"/>
      <c r="AE23" s="783"/>
      <c r="AF23" s="784">
        <v>179</v>
      </c>
      <c r="AG23" s="782"/>
      <c r="AH23" s="782"/>
      <c r="AI23" s="782"/>
      <c r="AJ23" s="785"/>
      <c r="AK23" s="786"/>
      <c r="AL23" s="787"/>
      <c r="AM23" s="787"/>
      <c r="AN23" s="787"/>
      <c r="AO23" s="787"/>
      <c r="AP23" s="782">
        <v>5756</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1002</v>
      </c>
      <c r="R28" s="811"/>
      <c r="S28" s="811"/>
      <c r="T28" s="811"/>
      <c r="U28" s="811"/>
      <c r="V28" s="811">
        <v>971</v>
      </c>
      <c r="W28" s="811"/>
      <c r="X28" s="811"/>
      <c r="Y28" s="811"/>
      <c r="Z28" s="811"/>
      <c r="AA28" s="811">
        <v>31</v>
      </c>
      <c r="AB28" s="811"/>
      <c r="AC28" s="811"/>
      <c r="AD28" s="811"/>
      <c r="AE28" s="812"/>
      <c r="AF28" s="813">
        <v>31</v>
      </c>
      <c r="AG28" s="811"/>
      <c r="AH28" s="811"/>
      <c r="AI28" s="811"/>
      <c r="AJ28" s="814"/>
      <c r="AK28" s="815">
        <v>101</v>
      </c>
      <c r="AL28" s="806"/>
      <c r="AM28" s="806"/>
      <c r="AN28" s="806"/>
      <c r="AO28" s="806"/>
      <c r="AP28" s="806" t="s">
        <v>551</v>
      </c>
      <c r="AQ28" s="806"/>
      <c r="AR28" s="806"/>
      <c r="AS28" s="806"/>
      <c r="AT28" s="806"/>
      <c r="AU28" s="806" t="s">
        <v>551</v>
      </c>
      <c r="AV28" s="806"/>
      <c r="AW28" s="806"/>
      <c r="AX28" s="806"/>
      <c r="AY28" s="806"/>
      <c r="AZ28" s="807" t="s">
        <v>551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584</v>
      </c>
      <c r="R29" s="747"/>
      <c r="S29" s="747"/>
      <c r="T29" s="747"/>
      <c r="U29" s="747"/>
      <c r="V29" s="747">
        <v>548</v>
      </c>
      <c r="W29" s="747"/>
      <c r="X29" s="747"/>
      <c r="Y29" s="747"/>
      <c r="Z29" s="747"/>
      <c r="AA29" s="747">
        <v>36</v>
      </c>
      <c r="AB29" s="747"/>
      <c r="AC29" s="747"/>
      <c r="AD29" s="747"/>
      <c r="AE29" s="748"/>
      <c r="AF29" s="749">
        <v>36</v>
      </c>
      <c r="AG29" s="750"/>
      <c r="AH29" s="750"/>
      <c r="AI29" s="750"/>
      <c r="AJ29" s="751"/>
      <c r="AK29" s="818">
        <v>153</v>
      </c>
      <c r="AL29" s="819"/>
      <c r="AM29" s="819"/>
      <c r="AN29" s="819"/>
      <c r="AO29" s="819"/>
      <c r="AP29" s="819">
        <v>32</v>
      </c>
      <c r="AQ29" s="819"/>
      <c r="AR29" s="819"/>
      <c r="AS29" s="819"/>
      <c r="AT29" s="819"/>
      <c r="AU29" s="819">
        <v>32</v>
      </c>
      <c r="AV29" s="819"/>
      <c r="AW29" s="819"/>
      <c r="AX29" s="819"/>
      <c r="AY29" s="819"/>
      <c r="AZ29" s="820" t="s">
        <v>551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1006</v>
      </c>
      <c r="R30" s="747"/>
      <c r="S30" s="747"/>
      <c r="T30" s="747"/>
      <c r="U30" s="747"/>
      <c r="V30" s="747">
        <v>1003</v>
      </c>
      <c r="W30" s="747"/>
      <c r="X30" s="747"/>
      <c r="Y30" s="747"/>
      <c r="Z30" s="747"/>
      <c r="AA30" s="747">
        <v>3</v>
      </c>
      <c r="AB30" s="747"/>
      <c r="AC30" s="747"/>
      <c r="AD30" s="747"/>
      <c r="AE30" s="748"/>
      <c r="AF30" s="749">
        <v>3</v>
      </c>
      <c r="AG30" s="750"/>
      <c r="AH30" s="750"/>
      <c r="AI30" s="750"/>
      <c r="AJ30" s="751"/>
      <c r="AK30" s="818">
        <v>152</v>
      </c>
      <c r="AL30" s="819"/>
      <c r="AM30" s="819"/>
      <c r="AN30" s="819"/>
      <c r="AO30" s="819"/>
      <c r="AP30" s="819" t="s">
        <v>551</v>
      </c>
      <c r="AQ30" s="819"/>
      <c r="AR30" s="819"/>
      <c r="AS30" s="819"/>
      <c r="AT30" s="819"/>
      <c r="AU30" s="819" t="s">
        <v>551</v>
      </c>
      <c r="AV30" s="819"/>
      <c r="AW30" s="819"/>
      <c r="AX30" s="819"/>
      <c r="AY30" s="819"/>
      <c r="AZ30" s="820" t="s">
        <v>551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16</v>
      </c>
      <c r="R31" s="747"/>
      <c r="S31" s="747"/>
      <c r="T31" s="747"/>
      <c r="U31" s="747"/>
      <c r="V31" s="747">
        <v>16</v>
      </c>
      <c r="W31" s="747"/>
      <c r="X31" s="747"/>
      <c r="Y31" s="747"/>
      <c r="Z31" s="747"/>
      <c r="AA31" s="747" t="s">
        <v>538</v>
      </c>
      <c r="AB31" s="747"/>
      <c r="AC31" s="747"/>
      <c r="AD31" s="747"/>
      <c r="AE31" s="748"/>
      <c r="AF31" s="749" t="s">
        <v>113</v>
      </c>
      <c r="AG31" s="750"/>
      <c r="AH31" s="750"/>
      <c r="AI31" s="750"/>
      <c r="AJ31" s="751"/>
      <c r="AK31" s="818">
        <v>12</v>
      </c>
      <c r="AL31" s="819"/>
      <c r="AM31" s="819"/>
      <c r="AN31" s="819"/>
      <c r="AO31" s="819"/>
      <c r="AP31" s="819" t="s">
        <v>551</v>
      </c>
      <c r="AQ31" s="819"/>
      <c r="AR31" s="819"/>
      <c r="AS31" s="819"/>
      <c r="AT31" s="819"/>
      <c r="AU31" s="819" t="s">
        <v>551</v>
      </c>
      <c r="AV31" s="819"/>
      <c r="AW31" s="819"/>
      <c r="AX31" s="819"/>
      <c r="AY31" s="819"/>
      <c r="AZ31" s="820" t="s">
        <v>551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63</v>
      </c>
      <c r="R32" s="747"/>
      <c r="S32" s="747"/>
      <c r="T32" s="747"/>
      <c r="U32" s="747"/>
      <c r="V32" s="747">
        <v>63</v>
      </c>
      <c r="W32" s="747"/>
      <c r="X32" s="747"/>
      <c r="Y32" s="747"/>
      <c r="Z32" s="747"/>
      <c r="AA32" s="747">
        <v>0</v>
      </c>
      <c r="AB32" s="747"/>
      <c r="AC32" s="747"/>
      <c r="AD32" s="747"/>
      <c r="AE32" s="748"/>
      <c r="AF32" s="749">
        <v>0</v>
      </c>
      <c r="AG32" s="750"/>
      <c r="AH32" s="750"/>
      <c r="AI32" s="750"/>
      <c r="AJ32" s="751"/>
      <c r="AK32" s="818">
        <v>28</v>
      </c>
      <c r="AL32" s="819"/>
      <c r="AM32" s="819"/>
      <c r="AN32" s="819"/>
      <c r="AO32" s="819"/>
      <c r="AP32" s="819" t="s">
        <v>551</v>
      </c>
      <c r="AQ32" s="819"/>
      <c r="AR32" s="819"/>
      <c r="AS32" s="819"/>
      <c r="AT32" s="819"/>
      <c r="AU32" s="819" t="s">
        <v>551</v>
      </c>
      <c r="AV32" s="819"/>
      <c r="AW32" s="819"/>
      <c r="AX32" s="819"/>
      <c r="AY32" s="819"/>
      <c r="AZ32" s="820" t="s">
        <v>551</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142</v>
      </c>
      <c r="R33" s="747"/>
      <c r="S33" s="747"/>
      <c r="T33" s="747"/>
      <c r="U33" s="747"/>
      <c r="V33" s="747">
        <v>151</v>
      </c>
      <c r="W33" s="747"/>
      <c r="X33" s="747"/>
      <c r="Y33" s="747"/>
      <c r="Z33" s="747"/>
      <c r="AA33" s="747">
        <v>-9</v>
      </c>
      <c r="AB33" s="747"/>
      <c r="AC33" s="747"/>
      <c r="AD33" s="747"/>
      <c r="AE33" s="748"/>
      <c r="AF33" s="749">
        <v>55</v>
      </c>
      <c r="AG33" s="750"/>
      <c r="AH33" s="750"/>
      <c r="AI33" s="750"/>
      <c r="AJ33" s="751"/>
      <c r="AK33" s="818">
        <v>1</v>
      </c>
      <c r="AL33" s="819"/>
      <c r="AM33" s="819"/>
      <c r="AN33" s="819"/>
      <c r="AO33" s="819"/>
      <c r="AP33" s="819">
        <v>1291</v>
      </c>
      <c r="AQ33" s="819"/>
      <c r="AR33" s="819"/>
      <c r="AS33" s="819"/>
      <c r="AT33" s="819"/>
      <c r="AU33" s="819" t="s">
        <v>551</v>
      </c>
      <c r="AV33" s="819"/>
      <c r="AW33" s="819"/>
      <c r="AX33" s="819"/>
      <c r="AY33" s="819"/>
      <c r="AZ33" s="820" t="s">
        <v>551</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126</v>
      </c>
      <c r="AG63" s="830"/>
      <c r="AH63" s="830"/>
      <c r="AI63" s="830"/>
      <c r="AJ63" s="831"/>
      <c r="AK63" s="832"/>
      <c r="AL63" s="827"/>
      <c r="AM63" s="827"/>
      <c r="AN63" s="827"/>
      <c r="AO63" s="827"/>
      <c r="AP63" s="830">
        <v>1327</v>
      </c>
      <c r="AQ63" s="830"/>
      <c r="AR63" s="830"/>
      <c r="AS63" s="830"/>
      <c r="AT63" s="830"/>
      <c r="AU63" s="830">
        <v>36</v>
      </c>
      <c r="AV63" s="830"/>
      <c r="AW63" s="830"/>
      <c r="AX63" s="830"/>
      <c r="AY63" s="830"/>
      <c r="AZ63" s="834"/>
      <c r="BA63" s="834"/>
      <c r="BB63" s="834"/>
      <c r="BC63" s="834"/>
      <c r="BD63" s="834"/>
      <c r="BE63" s="835"/>
      <c r="BF63" s="835"/>
      <c r="BG63" s="835"/>
      <c r="BH63" s="835"/>
      <c r="BI63" s="836"/>
      <c r="BJ63" s="837" t="s">
        <v>390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892</v>
      </c>
      <c r="R68" s="854"/>
      <c r="S68" s="854"/>
      <c r="T68" s="854"/>
      <c r="U68" s="854"/>
      <c r="V68" s="854">
        <v>845</v>
      </c>
      <c r="W68" s="854"/>
      <c r="X68" s="854"/>
      <c r="Y68" s="854"/>
      <c r="Z68" s="854"/>
      <c r="AA68" s="854">
        <v>47</v>
      </c>
      <c r="AB68" s="854"/>
      <c r="AC68" s="854"/>
      <c r="AD68" s="854"/>
      <c r="AE68" s="854"/>
      <c r="AF68" s="854">
        <v>47</v>
      </c>
      <c r="AG68" s="854"/>
      <c r="AH68" s="854"/>
      <c r="AI68" s="854"/>
      <c r="AJ68" s="854"/>
      <c r="AK68" s="854">
        <v>4</v>
      </c>
      <c r="AL68" s="854"/>
      <c r="AM68" s="854"/>
      <c r="AN68" s="854"/>
      <c r="AO68" s="854"/>
      <c r="AP68" s="854" t="s">
        <v>552</v>
      </c>
      <c r="AQ68" s="854"/>
      <c r="AR68" s="854"/>
      <c r="AS68" s="854"/>
      <c r="AT68" s="854"/>
      <c r="AU68" s="854" t="s">
        <v>552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12664</v>
      </c>
      <c r="R69" s="819"/>
      <c r="S69" s="819"/>
      <c r="T69" s="819"/>
      <c r="U69" s="819"/>
      <c r="V69" s="819">
        <v>11120</v>
      </c>
      <c r="W69" s="819"/>
      <c r="X69" s="819"/>
      <c r="Y69" s="819"/>
      <c r="Z69" s="819"/>
      <c r="AA69" s="819">
        <v>1544</v>
      </c>
      <c r="AB69" s="819"/>
      <c r="AC69" s="819"/>
      <c r="AD69" s="819"/>
      <c r="AE69" s="819"/>
      <c r="AF69" s="819">
        <v>1544</v>
      </c>
      <c r="AG69" s="819"/>
      <c r="AH69" s="819"/>
      <c r="AI69" s="819"/>
      <c r="AJ69" s="819"/>
      <c r="AK69" s="819" t="s">
        <v>554</v>
      </c>
      <c r="AL69" s="819"/>
      <c r="AM69" s="819"/>
      <c r="AN69" s="819"/>
      <c r="AO69" s="819"/>
      <c r="AP69" s="819" t="s">
        <v>552</v>
      </c>
      <c r="AQ69" s="819"/>
      <c r="AR69" s="819"/>
      <c r="AS69" s="819"/>
      <c r="AT69" s="819"/>
      <c r="AU69" s="819" t="s">
        <v>552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16</v>
      </c>
      <c r="R70" s="819"/>
      <c r="S70" s="819"/>
      <c r="T70" s="819"/>
      <c r="U70" s="819"/>
      <c r="V70" s="819">
        <v>8</v>
      </c>
      <c r="W70" s="819"/>
      <c r="X70" s="819"/>
      <c r="Y70" s="819"/>
      <c r="Z70" s="819"/>
      <c r="AA70" s="819">
        <v>8</v>
      </c>
      <c r="AB70" s="819"/>
      <c r="AC70" s="819"/>
      <c r="AD70" s="819"/>
      <c r="AE70" s="819"/>
      <c r="AF70" s="819">
        <v>8</v>
      </c>
      <c r="AG70" s="819"/>
      <c r="AH70" s="819"/>
      <c r="AI70" s="819"/>
      <c r="AJ70" s="819"/>
      <c r="AK70" s="819" t="s">
        <v>552</v>
      </c>
      <c r="AL70" s="819"/>
      <c r="AM70" s="819"/>
      <c r="AN70" s="819"/>
      <c r="AO70" s="819"/>
      <c r="AP70" s="819">
        <v>1</v>
      </c>
      <c r="AQ70" s="819"/>
      <c r="AR70" s="819"/>
      <c r="AS70" s="819"/>
      <c r="AT70" s="819"/>
      <c r="AU70" s="819">
        <v>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7884</v>
      </c>
      <c r="R71" s="819"/>
      <c r="S71" s="819"/>
      <c r="T71" s="819"/>
      <c r="U71" s="819"/>
      <c r="V71" s="819">
        <v>7610</v>
      </c>
      <c r="W71" s="819"/>
      <c r="X71" s="819"/>
      <c r="Y71" s="819"/>
      <c r="Z71" s="819"/>
      <c r="AA71" s="819">
        <v>274</v>
      </c>
      <c r="AB71" s="819"/>
      <c r="AC71" s="819"/>
      <c r="AD71" s="819"/>
      <c r="AE71" s="819"/>
      <c r="AF71" s="819">
        <v>268</v>
      </c>
      <c r="AG71" s="819"/>
      <c r="AH71" s="819"/>
      <c r="AI71" s="819"/>
      <c r="AJ71" s="819"/>
      <c r="AK71" s="819">
        <v>5</v>
      </c>
      <c r="AL71" s="819"/>
      <c r="AM71" s="819"/>
      <c r="AN71" s="819"/>
      <c r="AO71" s="819"/>
      <c r="AP71" s="819">
        <v>3685</v>
      </c>
      <c r="AQ71" s="819"/>
      <c r="AR71" s="819"/>
      <c r="AS71" s="819"/>
      <c r="AT71" s="819"/>
      <c r="AU71" s="819">
        <v>53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187</v>
      </c>
      <c r="R72" s="819"/>
      <c r="S72" s="819"/>
      <c r="T72" s="819"/>
      <c r="U72" s="819"/>
      <c r="V72" s="819">
        <v>181</v>
      </c>
      <c r="W72" s="819"/>
      <c r="X72" s="819"/>
      <c r="Y72" s="819"/>
      <c r="Z72" s="819"/>
      <c r="AA72" s="819">
        <v>6</v>
      </c>
      <c r="AB72" s="819"/>
      <c r="AC72" s="819"/>
      <c r="AD72" s="819"/>
      <c r="AE72" s="819"/>
      <c r="AF72" s="819">
        <v>6</v>
      </c>
      <c r="AG72" s="819"/>
      <c r="AH72" s="819"/>
      <c r="AI72" s="819"/>
      <c r="AJ72" s="819"/>
      <c r="AK72" s="819" t="s">
        <v>552</v>
      </c>
      <c r="AL72" s="819"/>
      <c r="AM72" s="819"/>
      <c r="AN72" s="819"/>
      <c r="AO72" s="819"/>
      <c r="AP72" s="819" t="s">
        <v>552</v>
      </c>
      <c r="AQ72" s="819"/>
      <c r="AR72" s="819"/>
      <c r="AS72" s="819"/>
      <c r="AT72" s="819"/>
      <c r="AU72" s="819" t="s">
        <v>552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710</v>
      </c>
      <c r="R73" s="819"/>
      <c r="S73" s="819"/>
      <c r="T73" s="819"/>
      <c r="U73" s="819"/>
      <c r="V73" s="819">
        <v>659</v>
      </c>
      <c r="W73" s="819"/>
      <c r="X73" s="819"/>
      <c r="Y73" s="819"/>
      <c r="Z73" s="819"/>
      <c r="AA73" s="819">
        <v>51</v>
      </c>
      <c r="AB73" s="819"/>
      <c r="AC73" s="819"/>
      <c r="AD73" s="819"/>
      <c r="AE73" s="819"/>
      <c r="AF73" s="819">
        <v>51</v>
      </c>
      <c r="AG73" s="819"/>
      <c r="AH73" s="819"/>
      <c r="AI73" s="819"/>
      <c r="AJ73" s="819"/>
      <c r="AK73" s="819">
        <v>55</v>
      </c>
      <c r="AL73" s="819"/>
      <c r="AM73" s="819"/>
      <c r="AN73" s="819"/>
      <c r="AO73" s="819"/>
      <c r="AP73" s="819">
        <v>6</v>
      </c>
      <c r="AQ73" s="819"/>
      <c r="AR73" s="819"/>
      <c r="AS73" s="819"/>
      <c r="AT73" s="819"/>
      <c r="AU73" s="819" t="s">
        <v>552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454</v>
      </c>
      <c r="R74" s="819"/>
      <c r="S74" s="819"/>
      <c r="T74" s="819"/>
      <c r="U74" s="819"/>
      <c r="V74" s="819">
        <v>422</v>
      </c>
      <c r="W74" s="819"/>
      <c r="X74" s="819"/>
      <c r="Y74" s="819"/>
      <c r="Z74" s="819"/>
      <c r="AA74" s="819">
        <v>32</v>
      </c>
      <c r="AB74" s="819"/>
      <c r="AC74" s="819"/>
      <c r="AD74" s="819"/>
      <c r="AE74" s="819"/>
      <c r="AF74" s="819">
        <v>32</v>
      </c>
      <c r="AG74" s="819"/>
      <c r="AH74" s="819"/>
      <c r="AI74" s="819"/>
      <c r="AJ74" s="819"/>
      <c r="AK74" s="819">
        <v>10</v>
      </c>
      <c r="AL74" s="819"/>
      <c r="AM74" s="819"/>
      <c r="AN74" s="819"/>
      <c r="AO74" s="819"/>
      <c r="AP74" s="819" t="s">
        <v>552</v>
      </c>
      <c r="AQ74" s="819"/>
      <c r="AR74" s="819"/>
      <c r="AS74" s="819"/>
      <c r="AT74" s="819"/>
      <c r="AU74" s="819" t="s">
        <v>552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159130</v>
      </c>
      <c r="R75" s="868"/>
      <c r="S75" s="868"/>
      <c r="T75" s="868"/>
      <c r="U75" s="818"/>
      <c r="V75" s="869">
        <v>153912</v>
      </c>
      <c r="W75" s="868"/>
      <c r="X75" s="868"/>
      <c r="Y75" s="868"/>
      <c r="Z75" s="818"/>
      <c r="AA75" s="869">
        <v>5218</v>
      </c>
      <c r="AB75" s="868"/>
      <c r="AC75" s="868"/>
      <c r="AD75" s="868"/>
      <c r="AE75" s="818"/>
      <c r="AF75" s="869">
        <v>5216</v>
      </c>
      <c r="AG75" s="868"/>
      <c r="AH75" s="868"/>
      <c r="AI75" s="868"/>
      <c r="AJ75" s="818"/>
      <c r="AK75" s="869">
        <v>3424</v>
      </c>
      <c r="AL75" s="868"/>
      <c r="AM75" s="868"/>
      <c r="AN75" s="868"/>
      <c r="AO75" s="818"/>
      <c r="AP75" s="869" t="s">
        <v>552</v>
      </c>
      <c r="AQ75" s="868"/>
      <c r="AR75" s="868"/>
      <c r="AS75" s="868"/>
      <c r="AT75" s="818"/>
      <c r="AU75" s="869" t="s">
        <v>552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229</v>
      </c>
      <c r="R76" s="868"/>
      <c r="S76" s="868"/>
      <c r="T76" s="868"/>
      <c r="U76" s="818"/>
      <c r="V76" s="869">
        <v>221</v>
      </c>
      <c r="W76" s="868"/>
      <c r="X76" s="868"/>
      <c r="Y76" s="868"/>
      <c r="Z76" s="818"/>
      <c r="AA76" s="869">
        <v>8</v>
      </c>
      <c r="AB76" s="868"/>
      <c r="AC76" s="868"/>
      <c r="AD76" s="868"/>
      <c r="AE76" s="818"/>
      <c r="AF76" s="869">
        <v>8</v>
      </c>
      <c r="AG76" s="868"/>
      <c r="AH76" s="868"/>
      <c r="AI76" s="868"/>
      <c r="AJ76" s="818"/>
      <c r="AK76" s="869" t="s">
        <v>552</v>
      </c>
      <c r="AL76" s="868"/>
      <c r="AM76" s="868"/>
      <c r="AN76" s="868"/>
      <c r="AO76" s="818"/>
      <c r="AP76" s="869">
        <v>95</v>
      </c>
      <c r="AQ76" s="868"/>
      <c r="AR76" s="868"/>
      <c r="AS76" s="868"/>
      <c r="AT76" s="818"/>
      <c r="AU76" s="869">
        <v>19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316</v>
      </c>
      <c r="R77" s="868"/>
      <c r="S77" s="868"/>
      <c r="T77" s="868"/>
      <c r="U77" s="818"/>
      <c r="V77" s="869">
        <v>306</v>
      </c>
      <c r="W77" s="868"/>
      <c r="X77" s="868"/>
      <c r="Y77" s="868"/>
      <c r="Z77" s="818"/>
      <c r="AA77" s="869">
        <v>10</v>
      </c>
      <c r="AB77" s="868"/>
      <c r="AC77" s="868"/>
      <c r="AD77" s="868"/>
      <c r="AE77" s="818"/>
      <c r="AF77" s="869">
        <v>10</v>
      </c>
      <c r="AG77" s="868"/>
      <c r="AH77" s="868"/>
      <c r="AI77" s="868"/>
      <c r="AJ77" s="818"/>
      <c r="AK77" s="869" t="s">
        <v>553</v>
      </c>
      <c r="AL77" s="868"/>
      <c r="AM77" s="868"/>
      <c r="AN77" s="868"/>
      <c r="AO77" s="818"/>
      <c r="AP77" s="869">
        <v>200</v>
      </c>
      <c r="AQ77" s="868"/>
      <c r="AR77" s="868"/>
      <c r="AS77" s="868"/>
      <c r="AT77" s="818"/>
      <c r="AU77" s="869">
        <v>40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7190</v>
      </c>
      <c r="AG88" s="830"/>
      <c r="AH88" s="830"/>
      <c r="AI88" s="830"/>
      <c r="AJ88" s="830"/>
      <c r="AK88" s="827"/>
      <c r="AL88" s="827"/>
      <c r="AM88" s="827"/>
      <c r="AN88" s="827"/>
      <c r="AO88" s="827"/>
      <c r="AP88" s="830">
        <v>3987</v>
      </c>
      <c r="AQ88" s="830"/>
      <c r="AR88" s="830"/>
      <c r="AS88" s="830"/>
      <c r="AT88" s="830"/>
      <c r="AU88" s="830">
        <v>113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29</v>
      </c>
      <c r="CS102" s="838"/>
      <c r="CT102" s="838"/>
      <c r="CU102" s="838"/>
      <c r="CV102" s="881"/>
      <c r="CW102" s="880">
        <v>11</v>
      </c>
      <c r="CX102" s="838"/>
      <c r="CY102" s="838"/>
      <c r="CZ102" s="838"/>
      <c r="DA102" s="881"/>
      <c r="DB102" s="880" t="s">
        <v>552</v>
      </c>
      <c r="DC102" s="838"/>
      <c r="DD102" s="838"/>
      <c r="DE102" s="838"/>
      <c r="DF102" s="881"/>
      <c r="DG102" s="880" t="s">
        <v>552</v>
      </c>
      <c r="DH102" s="838"/>
      <c r="DI102" s="838"/>
      <c r="DJ102" s="838"/>
      <c r="DK102" s="881"/>
      <c r="DL102" s="880" t="s">
        <v>552</v>
      </c>
      <c r="DM102" s="838"/>
      <c r="DN102" s="838"/>
      <c r="DO102" s="838"/>
      <c r="DP102" s="881"/>
      <c r="DQ102" s="880" t="s">
        <v>552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288</v>
      </c>
      <c r="AG109" s="883"/>
      <c r="AH109" s="883"/>
      <c r="AI109" s="883"/>
      <c r="AJ109" s="884"/>
      <c r="AK109" s="882" t="s">
        <v>287</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288</v>
      </c>
      <c r="BW109" s="883"/>
      <c r="BX109" s="883"/>
      <c r="BY109" s="883"/>
      <c r="BZ109" s="884"/>
      <c r="CA109" s="882" t="s">
        <v>287</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288</v>
      </c>
      <c r="DM109" s="883"/>
      <c r="DN109" s="883"/>
      <c r="DO109" s="883"/>
      <c r="DP109" s="884"/>
      <c r="DQ109" s="882" t="s">
        <v>287</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723908</v>
      </c>
      <c r="AB110" s="890"/>
      <c r="AC110" s="890"/>
      <c r="AD110" s="890"/>
      <c r="AE110" s="891"/>
      <c r="AF110" s="892">
        <v>748894</v>
      </c>
      <c r="AG110" s="890"/>
      <c r="AH110" s="890"/>
      <c r="AI110" s="890"/>
      <c r="AJ110" s="891"/>
      <c r="AK110" s="892">
        <v>698531</v>
      </c>
      <c r="AL110" s="890"/>
      <c r="AM110" s="890"/>
      <c r="AN110" s="890"/>
      <c r="AO110" s="891"/>
      <c r="AP110" s="893">
        <v>28.7</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6109005</v>
      </c>
      <c r="BR110" s="927"/>
      <c r="BS110" s="927"/>
      <c r="BT110" s="927"/>
      <c r="BU110" s="927"/>
      <c r="BV110" s="927">
        <v>5893676</v>
      </c>
      <c r="BW110" s="927"/>
      <c r="BX110" s="927"/>
      <c r="BY110" s="927"/>
      <c r="BZ110" s="927"/>
      <c r="CA110" s="927">
        <v>5755896</v>
      </c>
      <c r="CB110" s="927"/>
      <c r="CC110" s="927"/>
      <c r="CD110" s="927"/>
      <c r="CE110" s="927"/>
      <c r="CF110" s="941">
        <v>236.1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416</v>
      </c>
      <c r="DH110" s="927"/>
      <c r="DI110" s="927"/>
      <c r="DJ110" s="927"/>
      <c r="DK110" s="927"/>
      <c r="DL110" s="927" t="s">
        <v>416</v>
      </c>
      <c r="DM110" s="927"/>
      <c r="DN110" s="927"/>
      <c r="DO110" s="927"/>
      <c r="DP110" s="927"/>
      <c r="DQ110" s="927" t="s">
        <v>416</v>
      </c>
      <c r="DR110" s="927"/>
      <c r="DS110" s="927"/>
      <c r="DT110" s="927"/>
      <c r="DU110" s="927"/>
      <c r="DV110" s="928" t="s">
        <v>416</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v>66563</v>
      </c>
      <c r="BR111" s="920"/>
      <c r="BS111" s="920"/>
      <c r="BT111" s="920"/>
      <c r="BU111" s="920"/>
      <c r="BV111" s="920">
        <v>58296</v>
      </c>
      <c r="BW111" s="920"/>
      <c r="BX111" s="920"/>
      <c r="BY111" s="920"/>
      <c r="BZ111" s="920"/>
      <c r="CA111" s="920">
        <v>50088</v>
      </c>
      <c r="CB111" s="920"/>
      <c r="CC111" s="920"/>
      <c r="CD111" s="920"/>
      <c r="CE111" s="920"/>
      <c r="CF111" s="914">
        <v>2.1</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422</v>
      </c>
      <c r="AB112" s="959"/>
      <c r="AC112" s="959"/>
      <c r="AD112" s="959"/>
      <c r="AE112" s="960"/>
      <c r="AF112" s="961" t="s">
        <v>422</v>
      </c>
      <c r="AG112" s="959"/>
      <c r="AH112" s="959"/>
      <c r="AI112" s="959"/>
      <c r="AJ112" s="960"/>
      <c r="AK112" s="961" t="s">
        <v>422</v>
      </c>
      <c r="AL112" s="959"/>
      <c r="AM112" s="959"/>
      <c r="AN112" s="959"/>
      <c r="AO112" s="960"/>
      <c r="AP112" s="962" t="s">
        <v>422</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4222</v>
      </c>
      <c r="BR112" s="920"/>
      <c r="BS112" s="920"/>
      <c r="BT112" s="920"/>
      <c r="BU112" s="920"/>
      <c r="BV112" s="920">
        <v>6199</v>
      </c>
      <c r="BW112" s="920"/>
      <c r="BX112" s="920"/>
      <c r="BY112" s="920"/>
      <c r="BZ112" s="920"/>
      <c r="CA112" s="920">
        <v>6300</v>
      </c>
      <c r="CB112" s="920"/>
      <c r="CC112" s="920"/>
      <c r="CD112" s="920"/>
      <c r="CE112" s="920"/>
      <c r="CF112" s="914">
        <v>0.3</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422</v>
      </c>
      <c r="DH112" s="920"/>
      <c r="DI112" s="920"/>
      <c r="DJ112" s="920"/>
      <c r="DK112" s="920"/>
      <c r="DL112" s="920" t="s">
        <v>422</v>
      </c>
      <c r="DM112" s="920"/>
      <c r="DN112" s="920"/>
      <c r="DO112" s="920"/>
      <c r="DP112" s="920"/>
      <c r="DQ112" s="920" t="s">
        <v>422</v>
      </c>
      <c r="DR112" s="920"/>
      <c r="DS112" s="920"/>
      <c r="DT112" s="920"/>
      <c r="DU112" s="920"/>
      <c r="DV112" s="921" t="s">
        <v>422</v>
      </c>
      <c r="DW112" s="921"/>
      <c r="DX112" s="921"/>
      <c r="DY112" s="921"/>
      <c r="DZ112" s="922"/>
    </row>
    <row r="113" spans="1:130" s="197" customFormat="1" ht="26.25" customHeight="1">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136</v>
      </c>
      <c r="AB113" s="934"/>
      <c r="AC113" s="934"/>
      <c r="AD113" s="934"/>
      <c r="AE113" s="935"/>
      <c r="AF113" s="936">
        <v>1050</v>
      </c>
      <c r="AG113" s="934"/>
      <c r="AH113" s="934"/>
      <c r="AI113" s="934"/>
      <c r="AJ113" s="935"/>
      <c r="AK113" s="936">
        <v>1671</v>
      </c>
      <c r="AL113" s="934"/>
      <c r="AM113" s="934"/>
      <c r="AN113" s="934"/>
      <c r="AO113" s="935"/>
      <c r="AP113" s="937">
        <v>0.1</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141302</v>
      </c>
      <c r="BR113" s="920"/>
      <c r="BS113" s="920"/>
      <c r="BT113" s="920"/>
      <c r="BU113" s="920"/>
      <c r="BV113" s="920">
        <v>122766</v>
      </c>
      <c r="BW113" s="920"/>
      <c r="BX113" s="920"/>
      <c r="BY113" s="920"/>
      <c r="BZ113" s="920"/>
      <c r="CA113" s="920">
        <v>112734</v>
      </c>
      <c r="CB113" s="920"/>
      <c r="CC113" s="920"/>
      <c r="CD113" s="920"/>
      <c r="CE113" s="920"/>
      <c r="CF113" s="914">
        <v>4.5999999999999996</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422</v>
      </c>
      <c r="DH113" s="959"/>
      <c r="DI113" s="959"/>
      <c r="DJ113" s="959"/>
      <c r="DK113" s="960"/>
      <c r="DL113" s="961" t="s">
        <v>422</v>
      </c>
      <c r="DM113" s="959"/>
      <c r="DN113" s="959"/>
      <c r="DO113" s="959"/>
      <c r="DP113" s="960"/>
      <c r="DQ113" s="961" t="s">
        <v>422</v>
      </c>
      <c r="DR113" s="959"/>
      <c r="DS113" s="959"/>
      <c r="DT113" s="959"/>
      <c r="DU113" s="960"/>
      <c r="DV113" s="962" t="s">
        <v>422</v>
      </c>
      <c r="DW113" s="963"/>
      <c r="DX113" s="963"/>
      <c r="DY113" s="963"/>
      <c r="DZ113" s="964"/>
    </row>
    <row r="114" spans="1:130" s="197" customFormat="1" ht="26.25" customHeight="1">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28545</v>
      </c>
      <c r="AB114" s="959"/>
      <c r="AC114" s="959"/>
      <c r="AD114" s="959"/>
      <c r="AE114" s="960"/>
      <c r="AF114" s="961">
        <v>21732</v>
      </c>
      <c r="AG114" s="959"/>
      <c r="AH114" s="959"/>
      <c r="AI114" s="959"/>
      <c r="AJ114" s="960"/>
      <c r="AK114" s="961">
        <v>20637</v>
      </c>
      <c r="AL114" s="959"/>
      <c r="AM114" s="959"/>
      <c r="AN114" s="959"/>
      <c r="AO114" s="960"/>
      <c r="AP114" s="962">
        <v>0.8</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839064</v>
      </c>
      <c r="BR114" s="920"/>
      <c r="BS114" s="920"/>
      <c r="BT114" s="920"/>
      <c r="BU114" s="920"/>
      <c r="BV114" s="920">
        <v>785646</v>
      </c>
      <c r="BW114" s="920"/>
      <c r="BX114" s="920"/>
      <c r="BY114" s="920"/>
      <c r="BZ114" s="920"/>
      <c r="CA114" s="920">
        <v>717806</v>
      </c>
      <c r="CB114" s="920"/>
      <c r="CC114" s="920"/>
      <c r="CD114" s="920"/>
      <c r="CE114" s="920"/>
      <c r="CF114" s="914">
        <v>29.4</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422</v>
      </c>
      <c r="DH114" s="959"/>
      <c r="DI114" s="959"/>
      <c r="DJ114" s="959"/>
      <c r="DK114" s="960"/>
      <c r="DL114" s="961" t="s">
        <v>422</v>
      </c>
      <c r="DM114" s="959"/>
      <c r="DN114" s="959"/>
      <c r="DO114" s="959"/>
      <c r="DP114" s="960"/>
      <c r="DQ114" s="961" t="s">
        <v>422</v>
      </c>
      <c r="DR114" s="959"/>
      <c r="DS114" s="959"/>
      <c r="DT114" s="959"/>
      <c r="DU114" s="960"/>
      <c r="DV114" s="962" t="s">
        <v>422</v>
      </c>
      <c r="DW114" s="963"/>
      <c r="DX114" s="963"/>
      <c r="DY114" s="963"/>
      <c r="DZ114" s="964"/>
    </row>
    <row r="115" spans="1:130" s="197" customFormat="1" ht="26.25" customHeight="1">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10340</v>
      </c>
      <c r="AB115" s="934"/>
      <c r="AC115" s="934"/>
      <c r="AD115" s="934"/>
      <c r="AE115" s="935"/>
      <c r="AF115" s="936">
        <v>9952</v>
      </c>
      <c r="AG115" s="934"/>
      <c r="AH115" s="934"/>
      <c r="AI115" s="934"/>
      <c r="AJ115" s="935"/>
      <c r="AK115" s="936">
        <v>9608</v>
      </c>
      <c r="AL115" s="934"/>
      <c r="AM115" s="934"/>
      <c r="AN115" s="934"/>
      <c r="AO115" s="935"/>
      <c r="AP115" s="937">
        <v>0.4</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422</v>
      </c>
      <c r="BR115" s="920"/>
      <c r="BS115" s="920"/>
      <c r="BT115" s="920"/>
      <c r="BU115" s="920"/>
      <c r="BV115" s="920" t="s">
        <v>422</v>
      </c>
      <c r="BW115" s="920"/>
      <c r="BX115" s="920"/>
      <c r="BY115" s="920"/>
      <c r="BZ115" s="920"/>
      <c r="CA115" s="920" t="s">
        <v>422</v>
      </c>
      <c r="CB115" s="920"/>
      <c r="CC115" s="920"/>
      <c r="CD115" s="920"/>
      <c r="CE115" s="920"/>
      <c r="CF115" s="914" t="s">
        <v>422</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422</v>
      </c>
      <c r="DH115" s="959"/>
      <c r="DI115" s="959"/>
      <c r="DJ115" s="959"/>
      <c r="DK115" s="960"/>
      <c r="DL115" s="961" t="s">
        <v>422</v>
      </c>
      <c r="DM115" s="959"/>
      <c r="DN115" s="959"/>
      <c r="DO115" s="959"/>
      <c r="DP115" s="960"/>
      <c r="DQ115" s="961" t="s">
        <v>422</v>
      </c>
      <c r="DR115" s="959"/>
      <c r="DS115" s="959"/>
      <c r="DT115" s="959"/>
      <c r="DU115" s="960"/>
      <c r="DV115" s="962" t="s">
        <v>422</v>
      </c>
      <c r="DW115" s="963"/>
      <c r="DX115" s="963"/>
      <c r="DY115" s="963"/>
      <c r="DZ115" s="964"/>
    </row>
    <row r="116" spans="1:130" s="197" customFormat="1" ht="26.25" customHeight="1">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125</v>
      </c>
      <c r="AB116" s="959"/>
      <c r="AC116" s="959"/>
      <c r="AD116" s="959"/>
      <c r="AE116" s="960"/>
      <c r="AF116" s="961" t="s">
        <v>422</v>
      </c>
      <c r="AG116" s="959"/>
      <c r="AH116" s="959"/>
      <c r="AI116" s="959"/>
      <c r="AJ116" s="960"/>
      <c r="AK116" s="961" t="s">
        <v>422</v>
      </c>
      <c r="AL116" s="959"/>
      <c r="AM116" s="959"/>
      <c r="AN116" s="959"/>
      <c r="AO116" s="960"/>
      <c r="AP116" s="962" t="s">
        <v>422</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422</v>
      </c>
      <c r="BR116" s="920"/>
      <c r="BS116" s="920"/>
      <c r="BT116" s="920"/>
      <c r="BU116" s="920"/>
      <c r="BV116" s="920" t="s">
        <v>422</v>
      </c>
      <c r="BW116" s="920"/>
      <c r="BX116" s="920"/>
      <c r="BY116" s="920"/>
      <c r="BZ116" s="920"/>
      <c r="CA116" s="920" t="s">
        <v>422</v>
      </c>
      <c r="CB116" s="920"/>
      <c r="CC116" s="920"/>
      <c r="CD116" s="920"/>
      <c r="CE116" s="920"/>
      <c r="CF116" s="914" t="s">
        <v>422</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422</v>
      </c>
      <c r="DH116" s="959"/>
      <c r="DI116" s="959"/>
      <c r="DJ116" s="959"/>
      <c r="DK116" s="960"/>
      <c r="DL116" s="961" t="s">
        <v>422</v>
      </c>
      <c r="DM116" s="959"/>
      <c r="DN116" s="959"/>
      <c r="DO116" s="959"/>
      <c r="DP116" s="960"/>
      <c r="DQ116" s="961" t="s">
        <v>422</v>
      </c>
      <c r="DR116" s="959"/>
      <c r="DS116" s="959"/>
      <c r="DT116" s="959"/>
      <c r="DU116" s="960"/>
      <c r="DV116" s="962" t="s">
        <v>422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763054</v>
      </c>
      <c r="AB117" s="966"/>
      <c r="AC117" s="966"/>
      <c r="AD117" s="966"/>
      <c r="AE117" s="967"/>
      <c r="AF117" s="965">
        <v>781628</v>
      </c>
      <c r="AG117" s="966"/>
      <c r="AH117" s="966"/>
      <c r="AI117" s="966"/>
      <c r="AJ117" s="967"/>
      <c r="AK117" s="965">
        <v>730447</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288</v>
      </c>
      <c r="AG118" s="883"/>
      <c r="AH118" s="883"/>
      <c r="AI118" s="883"/>
      <c r="AJ118" s="884"/>
      <c r="AK118" s="882" t="s">
        <v>287</v>
      </c>
      <c r="AL118" s="883"/>
      <c r="AM118" s="883"/>
      <c r="AN118" s="883"/>
      <c r="AO118" s="884"/>
      <c r="AP118" s="990" t="s">
        <v>410</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440</v>
      </c>
      <c r="BP118" s="994"/>
      <c r="BQ118" s="985">
        <v>7160156</v>
      </c>
      <c r="BR118" s="986"/>
      <c r="BS118" s="986"/>
      <c r="BT118" s="986"/>
      <c r="BU118" s="986"/>
      <c r="BV118" s="986">
        <v>6866583</v>
      </c>
      <c r="BW118" s="986"/>
      <c r="BX118" s="986"/>
      <c r="BY118" s="986"/>
      <c r="BZ118" s="986"/>
      <c r="CA118" s="986">
        <v>6642824</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1203494</v>
      </c>
      <c r="BR119" s="927"/>
      <c r="BS119" s="927"/>
      <c r="BT119" s="927"/>
      <c r="BU119" s="927"/>
      <c r="BV119" s="927">
        <v>1478020</v>
      </c>
      <c r="BW119" s="927"/>
      <c r="BX119" s="927"/>
      <c r="BY119" s="927"/>
      <c r="BZ119" s="927"/>
      <c r="CA119" s="927">
        <v>1505366</v>
      </c>
      <c r="CB119" s="927"/>
      <c r="CC119" s="927"/>
      <c r="CD119" s="927"/>
      <c r="CE119" s="927"/>
      <c r="CF119" s="941">
        <v>61.8</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66563</v>
      </c>
      <c r="DH119" s="998"/>
      <c r="DI119" s="998"/>
      <c r="DJ119" s="998"/>
      <c r="DK119" s="999"/>
      <c r="DL119" s="1000">
        <v>58296</v>
      </c>
      <c r="DM119" s="998"/>
      <c r="DN119" s="998"/>
      <c r="DO119" s="998"/>
      <c r="DP119" s="999"/>
      <c r="DQ119" s="1000">
        <v>50088</v>
      </c>
      <c r="DR119" s="998"/>
      <c r="DS119" s="998"/>
      <c r="DT119" s="998"/>
      <c r="DU119" s="999"/>
      <c r="DV119" s="1001">
        <v>2.1</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446</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t="s">
        <v>113</v>
      </c>
      <c r="DH120" s="927"/>
      <c r="DI120" s="927"/>
      <c r="DJ120" s="927"/>
      <c r="DK120" s="927"/>
      <c r="DL120" s="927" t="s">
        <v>113</v>
      </c>
      <c r="DM120" s="927"/>
      <c r="DN120" s="927"/>
      <c r="DO120" s="927"/>
      <c r="DP120" s="927"/>
      <c r="DQ120" s="927" t="s">
        <v>113</v>
      </c>
      <c r="DR120" s="927"/>
      <c r="DS120" s="927"/>
      <c r="DT120" s="927"/>
      <c r="DU120" s="927"/>
      <c r="DV120" s="928" t="s">
        <v>113</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4113112</v>
      </c>
      <c r="BR121" s="986"/>
      <c r="BS121" s="986"/>
      <c r="BT121" s="986"/>
      <c r="BU121" s="986"/>
      <c r="BV121" s="986">
        <v>4070727</v>
      </c>
      <c r="BW121" s="986"/>
      <c r="BX121" s="986"/>
      <c r="BY121" s="986"/>
      <c r="BZ121" s="986"/>
      <c r="CA121" s="986">
        <v>3968352</v>
      </c>
      <c r="CB121" s="986"/>
      <c r="CC121" s="986"/>
      <c r="CD121" s="986"/>
      <c r="CE121" s="986"/>
      <c r="CF121" s="1024">
        <v>162.80000000000001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449</v>
      </c>
      <c r="BP122" s="994"/>
      <c r="BQ122" s="1034">
        <v>5316606</v>
      </c>
      <c r="BR122" s="1035"/>
      <c r="BS122" s="1035"/>
      <c r="BT122" s="1035"/>
      <c r="BU122" s="1035"/>
      <c r="BV122" s="1035">
        <v>5548747</v>
      </c>
      <c r="BW122" s="1035"/>
      <c r="BX122" s="1035"/>
      <c r="BY122" s="1035"/>
      <c r="BZ122" s="1035"/>
      <c r="CA122" s="1035">
        <v>5473718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72.400000000000006</v>
      </c>
      <c r="BR123" s="1027"/>
      <c r="BS123" s="1027"/>
      <c r="BT123" s="1027"/>
      <c r="BU123" s="1027"/>
      <c r="BV123" s="1027">
        <v>51.2</v>
      </c>
      <c r="BW123" s="1027"/>
      <c r="BX123" s="1027"/>
      <c r="BY123" s="1027"/>
      <c r="BZ123" s="1027"/>
      <c r="CA123" s="1027">
        <v>47.9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10340</v>
      </c>
      <c r="AB127" s="959"/>
      <c r="AC127" s="959"/>
      <c r="AD127" s="959"/>
      <c r="AE127" s="960"/>
      <c r="AF127" s="961">
        <v>9952</v>
      </c>
      <c r="AG127" s="959"/>
      <c r="AH127" s="959"/>
      <c r="AI127" s="959"/>
      <c r="AJ127" s="960"/>
      <c r="AK127" s="961">
        <v>9608</v>
      </c>
      <c r="AL127" s="959"/>
      <c r="AM127" s="959"/>
      <c r="AN127" s="959"/>
      <c r="AO127" s="960"/>
      <c r="AP127" s="962">
        <v>0.4</v>
      </c>
      <c r="AQ127" s="963"/>
      <c r="AR127" s="963"/>
      <c r="AS127" s="963"/>
      <c r="AT127" s="964"/>
      <c r="AU127" s="233"/>
      <c r="AV127" s="233"/>
      <c r="AW127" s="233"/>
      <c r="AX127" s="886" t="s">
        <v>460</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3003729</v>
      </c>
      <c r="AB129" s="959"/>
      <c r="AC129" s="959"/>
      <c r="AD129" s="959"/>
      <c r="AE129" s="960"/>
      <c r="AF129" s="961">
        <v>3066336</v>
      </c>
      <c r="AG129" s="959"/>
      <c r="AH129" s="959"/>
      <c r="AI129" s="959"/>
      <c r="AJ129" s="960"/>
      <c r="AK129" s="961">
        <v>2927857</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459876</v>
      </c>
      <c r="AB130" s="959"/>
      <c r="AC130" s="959"/>
      <c r="AD130" s="959"/>
      <c r="AE130" s="960"/>
      <c r="AF130" s="961">
        <v>496486</v>
      </c>
      <c r="AG130" s="959"/>
      <c r="AH130" s="959"/>
      <c r="AI130" s="959"/>
      <c r="AJ130" s="960"/>
      <c r="AK130" s="961">
        <v>490212</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47.9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2543853</v>
      </c>
      <c r="AB131" s="998"/>
      <c r="AC131" s="998"/>
      <c r="AD131" s="998"/>
      <c r="AE131" s="999"/>
      <c r="AF131" s="1000">
        <v>2569850</v>
      </c>
      <c r="AG131" s="998"/>
      <c r="AH131" s="998"/>
      <c r="AI131" s="998"/>
      <c r="AJ131" s="999"/>
      <c r="AK131" s="1000">
        <v>2437645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11.918062880000001</v>
      </c>
      <c r="AB132" s="1104"/>
      <c r="AC132" s="1104"/>
      <c r="AD132" s="1104"/>
      <c r="AE132" s="1105"/>
      <c r="AF132" s="1106">
        <v>11.09566706</v>
      </c>
      <c r="AG132" s="1104"/>
      <c r="AH132" s="1104"/>
      <c r="AI132" s="1104"/>
      <c r="AJ132" s="1105"/>
      <c r="AK132" s="1106">
        <v>9.8552086130000003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12.7</v>
      </c>
      <c r="AB133" s="1111"/>
      <c r="AC133" s="1111"/>
      <c r="AD133" s="1111"/>
      <c r="AE133" s="1112"/>
      <c r="AF133" s="1110">
        <v>11.9</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729763</v>
      </c>
      <c r="L9" s="264">
        <v>118487</v>
      </c>
      <c r="M9" s="265">
        <v>138183</v>
      </c>
      <c r="N9" s="266">
        <v>-14.3</v>
      </c>
    </row>
    <row r="10" spans="1:16">
      <c r="A10" s="248"/>
      <c r="B10" s="244"/>
      <c r="C10" s="244"/>
      <c r="D10" s="244"/>
      <c r="E10" s="244"/>
      <c r="F10" s="244"/>
      <c r="G10" s="1119" t="s">
        <v>482</v>
      </c>
      <c r="H10" s="1120"/>
      <c r="I10" s="1120"/>
      <c r="J10" s="1121"/>
      <c r="K10" s="267">
        <v>37838</v>
      </c>
      <c r="L10" s="268">
        <v>6144</v>
      </c>
      <c r="M10" s="269">
        <v>15438</v>
      </c>
      <c r="N10" s="270">
        <v>-60.2</v>
      </c>
    </row>
    <row r="11" spans="1:16" ht="13.5" customHeight="1">
      <c r="A11" s="248"/>
      <c r="B11" s="244"/>
      <c r="C11" s="244"/>
      <c r="D11" s="244"/>
      <c r="E11" s="244"/>
      <c r="F11" s="244"/>
      <c r="G11" s="1119" t="s">
        <v>483</v>
      </c>
      <c r="H11" s="1120"/>
      <c r="I11" s="1120"/>
      <c r="J11" s="1121"/>
      <c r="K11" s="267">
        <v>130123</v>
      </c>
      <c r="L11" s="268">
        <v>21127</v>
      </c>
      <c r="M11" s="269">
        <v>22352</v>
      </c>
      <c r="N11" s="270">
        <v>-5.5</v>
      </c>
    </row>
    <row r="12" spans="1:16" ht="13.5" customHeight="1">
      <c r="A12" s="248"/>
      <c r="B12" s="244"/>
      <c r="C12" s="244"/>
      <c r="D12" s="244"/>
      <c r="E12" s="244"/>
      <c r="F12" s="244"/>
      <c r="G12" s="1119" t="s">
        <v>484</v>
      </c>
      <c r="H12" s="1120"/>
      <c r="I12" s="1120"/>
      <c r="J12" s="1121"/>
      <c r="K12" s="267" t="s">
        <v>485</v>
      </c>
      <c r="L12" s="268" t="s">
        <v>485</v>
      </c>
      <c r="M12" s="269">
        <v>2530</v>
      </c>
      <c r="N12" s="270" t="s">
        <v>485</v>
      </c>
    </row>
    <row r="13" spans="1:16" ht="13.5" customHeight="1">
      <c r="A13" s="248"/>
      <c r="B13" s="244"/>
      <c r="C13" s="244"/>
      <c r="D13" s="244"/>
      <c r="E13" s="244"/>
      <c r="F13" s="244"/>
      <c r="G13" s="1119" t="s">
        <v>486</v>
      </c>
      <c r="H13" s="1120"/>
      <c r="I13" s="1120"/>
      <c r="J13" s="1121"/>
      <c r="K13" s="267" t="s">
        <v>485</v>
      </c>
      <c r="L13" s="268" t="s">
        <v>485</v>
      </c>
      <c r="M13" s="269" t="s">
        <v>485</v>
      </c>
      <c r="N13" s="270" t="s">
        <v>485</v>
      </c>
    </row>
    <row r="14" spans="1:16" ht="13.5" customHeight="1">
      <c r="A14" s="248"/>
      <c r="B14" s="244"/>
      <c r="C14" s="244"/>
      <c r="D14" s="244"/>
      <c r="E14" s="244"/>
      <c r="F14" s="244"/>
      <c r="G14" s="1119" t="s">
        <v>487</v>
      </c>
      <c r="H14" s="1120"/>
      <c r="I14" s="1120"/>
      <c r="J14" s="1121"/>
      <c r="K14" s="267">
        <v>178108</v>
      </c>
      <c r="L14" s="268">
        <v>28918</v>
      </c>
      <c r="M14" s="269">
        <v>5605</v>
      </c>
      <c r="N14" s="270">
        <v>415.9</v>
      </c>
    </row>
    <row r="15" spans="1:16" ht="13.5" customHeight="1">
      <c r="A15" s="248"/>
      <c r="B15" s="244"/>
      <c r="C15" s="244"/>
      <c r="D15" s="244"/>
      <c r="E15" s="244"/>
      <c r="F15" s="244"/>
      <c r="G15" s="1119" t="s">
        <v>488</v>
      </c>
      <c r="H15" s="1120"/>
      <c r="I15" s="1120"/>
      <c r="J15" s="1121"/>
      <c r="K15" s="267">
        <v>28840</v>
      </c>
      <c r="L15" s="268">
        <v>4683</v>
      </c>
      <c r="M15" s="269">
        <v>3103</v>
      </c>
      <c r="N15" s="270">
        <v>50.9</v>
      </c>
    </row>
    <row r="16" spans="1:16">
      <c r="A16" s="248"/>
      <c r="B16" s="244"/>
      <c r="C16" s="244"/>
      <c r="D16" s="244"/>
      <c r="E16" s="244"/>
      <c r="F16" s="244"/>
      <c r="G16" s="1122" t="s">
        <v>489</v>
      </c>
      <c r="H16" s="1123"/>
      <c r="I16" s="1123"/>
      <c r="J16" s="1124"/>
      <c r="K16" s="268">
        <v>-109108</v>
      </c>
      <c r="L16" s="268">
        <v>-17715</v>
      </c>
      <c r="M16" s="269">
        <v>-15159</v>
      </c>
      <c r="N16" s="270">
        <v>16.899999999999999</v>
      </c>
    </row>
    <row r="17" spans="1:16">
      <c r="A17" s="248"/>
      <c r="B17" s="244"/>
      <c r="C17" s="244"/>
      <c r="D17" s="244"/>
      <c r="E17" s="244"/>
      <c r="F17" s="244"/>
      <c r="G17" s="1122" t="s">
        <v>172</v>
      </c>
      <c r="H17" s="1123"/>
      <c r="I17" s="1123"/>
      <c r="J17" s="1124"/>
      <c r="K17" s="268">
        <v>995564</v>
      </c>
      <c r="L17" s="268">
        <v>161644</v>
      </c>
      <c r="M17" s="269">
        <v>172052</v>
      </c>
      <c r="N17" s="270">
        <v>-6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13.64</v>
      </c>
      <c r="L21" s="281">
        <v>15.52</v>
      </c>
      <c r="M21" s="282">
        <v>-1.88</v>
      </c>
      <c r="N21" s="249"/>
      <c r="O21" s="283"/>
      <c r="P21" s="279"/>
    </row>
    <row r="22" spans="1:16" s="284" customFormat="1">
      <c r="A22" s="279"/>
      <c r="B22" s="249"/>
      <c r="C22" s="249"/>
      <c r="D22" s="249"/>
      <c r="E22" s="249"/>
      <c r="F22" s="249"/>
      <c r="G22" s="1114" t="s">
        <v>495</v>
      </c>
      <c r="H22" s="1115"/>
      <c r="I22" s="1115"/>
      <c r="J22" s="1116"/>
      <c r="K22" s="285">
        <v>92.1</v>
      </c>
      <c r="L22" s="286">
        <v>95.8</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698531</v>
      </c>
      <c r="L32" s="294">
        <v>113416</v>
      </c>
      <c r="M32" s="295">
        <v>106666</v>
      </c>
      <c r="N32" s="296">
        <v>6.3</v>
      </c>
    </row>
    <row r="33" spans="1:16" ht="13.5" customHeight="1">
      <c r="A33" s="248"/>
      <c r="B33" s="244"/>
      <c r="C33" s="244"/>
      <c r="D33" s="244"/>
      <c r="E33" s="244"/>
      <c r="F33" s="244"/>
      <c r="G33" s="1130" t="s">
        <v>499</v>
      </c>
      <c r="H33" s="1131"/>
      <c r="I33" s="1131"/>
      <c r="J33" s="1132"/>
      <c r="K33" s="294" t="s">
        <v>485</v>
      </c>
      <c r="L33" s="294" t="s">
        <v>485</v>
      </c>
      <c r="M33" s="295" t="s">
        <v>485</v>
      </c>
      <c r="N33" s="296" t="s">
        <v>485</v>
      </c>
    </row>
    <row r="34" spans="1:16" ht="27" customHeight="1">
      <c r="A34" s="248"/>
      <c r="B34" s="244"/>
      <c r="C34" s="244"/>
      <c r="D34" s="244"/>
      <c r="E34" s="244"/>
      <c r="F34" s="244"/>
      <c r="G34" s="1130" t="s">
        <v>500</v>
      </c>
      <c r="H34" s="1131"/>
      <c r="I34" s="1131"/>
      <c r="J34" s="1132"/>
      <c r="K34" s="294" t="s">
        <v>485</v>
      </c>
      <c r="L34" s="294" t="s">
        <v>485</v>
      </c>
      <c r="M34" s="295">
        <v>439</v>
      </c>
      <c r="N34" s="296" t="s">
        <v>485</v>
      </c>
    </row>
    <row r="35" spans="1:16" ht="27" customHeight="1">
      <c r="A35" s="248"/>
      <c r="B35" s="244"/>
      <c r="C35" s="244"/>
      <c r="D35" s="244"/>
      <c r="E35" s="244"/>
      <c r="F35" s="244"/>
      <c r="G35" s="1130" t="s">
        <v>501</v>
      </c>
      <c r="H35" s="1131"/>
      <c r="I35" s="1131"/>
      <c r="J35" s="1132"/>
      <c r="K35" s="294">
        <v>1671</v>
      </c>
      <c r="L35" s="294">
        <v>271</v>
      </c>
      <c r="M35" s="295">
        <v>24405</v>
      </c>
      <c r="N35" s="296">
        <v>-98.9</v>
      </c>
    </row>
    <row r="36" spans="1:16" ht="27" customHeight="1">
      <c r="A36" s="248"/>
      <c r="B36" s="244"/>
      <c r="C36" s="244"/>
      <c r="D36" s="244"/>
      <c r="E36" s="244"/>
      <c r="F36" s="244"/>
      <c r="G36" s="1130" t="s">
        <v>502</v>
      </c>
      <c r="H36" s="1131"/>
      <c r="I36" s="1131"/>
      <c r="J36" s="1132"/>
      <c r="K36" s="294">
        <v>20637</v>
      </c>
      <c r="L36" s="294">
        <v>3351</v>
      </c>
      <c r="M36" s="295">
        <v>4847</v>
      </c>
      <c r="N36" s="296">
        <v>-30.9</v>
      </c>
    </row>
    <row r="37" spans="1:16" ht="13.5" customHeight="1">
      <c r="A37" s="248"/>
      <c r="B37" s="244"/>
      <c r="C37" s="244"/>
      <c r="D37" s="244"/>
      <c r="E37" s="244"/>
      <c r="F37" s="244"/>
      <c r="G37" s="1130" t="s">
        <v>503</v>
      </c>
      <c r="H37" s="1131"/>
      <c r="I37" s="1131"/>
      <c r="J37" s="1132"/>
      <c r="K37" s="294">
        <v>9608</v>
      </c>
      <c r="L37" s="294">
        <v>1560</v>
      </c>
      <c r="M37" s="295">
        <v>2124</v>
      </c>
      <c r="N37" s="296">
        <v>-26.6</v>
      </c>
    </row>
    <row r="38" spans="1:16" ht="27" customHeight="1">
      <c r="A38" s="248"/>
      <c r="B38" s="244"/>
      <c r="C38" s="244"/>
      <c r="D38" s="244"/>
      <c r="E38" s="244"/>
      <c r="F38" s="244"/>
      <c r="G38" s="1133" t="s">
        <v>504</v>
      </c>
      <c r="H38" s="1134"/>
      <c r="I38" s="1134"/>
      <c r="J38" s="1135"/>
      <c r="K38" s="297" t="s">
        <v>485</v>
      </c>
      <c r="L38" s="297" t="s">
        <v>485</v>
      </c>
      <c r="M38" s="298">
        <v>33</v>
      </c>
      <c r="N38" s="299" t="s">
        <v>485</v>
      </c>
      <c r="O38" s="293"/>
    </row>
    <row r="39" spans="1:16">
      <c r="A39" s="248"/>
      <c r="B39" s="244"/>
      <c r="C39" s="244"/>
      <c r="D39" s="244"/>
      <c r="E39" s="244"/>
      <c r="F39" s="244"/>
      <c r="G39" s="1133" t="s">
        <v>505</v>
      </c>
      <c r="H39" s="1134"/>
      <c r="I39" s="1134"/>
      <c r="J39" s="1135"/>
      <c r="K39" s="300" t="s">
        <v>485</v>
      </c>
      <c r="L39" s="300" t="s">
        <v>485</v>
      </c>
      <c r="M39" s="301">
        <v>-5315</v>
      </c>
      <c r="N39" s="302" t="s">
        <v>485</v>
      </c>
      <c r="O39" s="293"/>
    </row>
    <row r="40" spans="1:16" ht="27" customHeight="1">
      <c r="A40" s="248"/>
      <c r="B40" s="244"/>
      <c r="C40" s="244"/>
      <c r="D40" s="244"/>
      <c r="E40" s="244"/>
      <c r="F40" s="244"/>
      <c r="G40" s="1130" t="s">
        <v>506</v>
      </c>
      <c r="H40" s="1131"/>
      <c r="I40" s="1131"/>
      <c r="J40" s="1132"/>
      <c r="K40" s="300">
        <v>-490212</v>
      </c>
      <c r="L40" s="300">
        <v>-79593</v>
      </c>
      <c r="M40" s="301">
        <v>-96584</v>
      </c>
      <c r="N40" s="302">
        <v>-17.600000000000001</v>
      </c>
      <c r="O40" s="293"/>
    </row>
    <row r="41" spans="1:16">
      <c r="A41" s="248"/>
      <c r="B41" s="244"/>
      <c r="C41" s="244"/>
      <c r="D41" s="244"/>
      <c r="E41" s="244"/>
      <c r="F41" s="244"/>
      <c r="G41" s="1136" t="s">
        <v>282</v>
      </c>
      <c r="H41" s="1137"/>
      <c r="I41" s="1137"/>
      <c r="J41" s="1138"/>
      <c r="K41" s="294">
        <v>240235</v>
      </c>
      <c r="L41" s="300">
        <v>39006</v>
      </c>
      <c r="M41" s="301">
        <v>36615</v>
      </c>
      <c r="N41" s="302">
        <v>6.5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431577</v>
      </c>
      <c r="J51" s="320">
        <v>65144</v>
      </c>
      <c r="K51" s="321">
        <v>-65.099999999999994</v>
      </c>
      <c r="L51" s="322">
        <v>192544</v>
      </c>
      <c r="M51" s="323">
        <v>10.4</v>
      </c>
      <c r="N51" s="324">
        <v>-75.5</v>
      </c>
    </row>
    <row r="52" spans="1:14">
      <c r="A52" s="248"/>
      <c r="B52" s="244"/>
      <c r="C52" s="244"/>
      <c r="D52" s="244"/>
      <c r="E52" s="244"/>
      <c r="F52" s="244"/>
      <c r="G52" s="325"/>
      <c r="H52" s="326" t="s">
        <v>517</v>
      </c>
      <c r="I52" s="327">
        <v>352410</v>
      </c>
      <c r="J52" s="328">
        <v>53194</v>
      </c>
      <c r="K52" s="329">
        <v>-7.7</v>
      </c>
      <c r="L52" s="330">
        <v>82235</v>
      </c>
      <c r="M52" s="331">
        <v>-8.1</v>
      </c>
      <c r="N52" s="332">
        <v>0.4</v>
      </c>
    </row>
    <row r="53" spans="1:14">
      <c r="A53" s="248"/>
      <c r="B53" s="244"/>
      <c r="C53" s="244"/>
      <c r="D53" s="244"/>
      <c r="E53" s="244"/>
      <c r="F53" s="244"/>
      <c r="G53" s="310" t="s">
        <v>518</v>
      </c>
      <c r="H53" s="311"/>
      <c r="I53" s="319">
        <v>444356</v>
      </c>
      <c r="J53" s="320">
        <v>68701</v>
      </c>
      <c r="K53" s="321">
        <v>5.5</v>
      </c>
      <c r="L53" s="322">
        <v>146140</v>
      </c>
      <c r="M53" s="323">
        <v>-24.1</v>
      </c>
      <c r="N53" s="324">
        <v>29.6</v>
      </c>
    </row>
    <row r="54" spans="1:14">
      <c r="A54" s="248"/>
      <c r="B54" s="244"/>
      <c r="C54" s="244"/>
      <c r="D54" s="244"/>
      <c r="E54" s="244"/>
      <c r="F54" s="244"/>
      <c r="G54" s="325"/>
      <c r="H54" s="326" t="s">
        <v>517</v>
      </c>
      <c r="I54" s="327">
        <v>222112</v>
      </c>
      <c r="J54" s="328">
        <v>34340</v>
      </c>
      <c r="K54" s="329">
        <v>-35.4</v>
      </c>
      <c r="L54" s="330">
        <v>75451</v>
      </c>
      <c r="M54" s="331">
        <v>-8.1999999999999993</v>
      </c>
      <c r="N54" s="332">
        <v>-27.2</v>
      </c>
    </row>
    <row r="55" spans="1:14">
      <c r="A55" s="248"/>
      <c r="B55" s="244"/>
      <c r="C55" s="244"/>
      <c r="D55" s="244"/>
      <c r="E55" s="244"/>
      <c r="F55" s="244"/>
      <c r="G55" s="310" t="s">
        <v>519</v>
      </c>
      <c r="H55" s="311"/>
      <c r="I55" s="319">
        <v>656196</v>
      </c>
      <c r="J55" s="320">
        <v>102836</v>
      </c>
      <c r="K55" s="321">
        <v>49.7</v>
      </c>
      <c r="L55" s="322">
        <v>146641</v>
      </c>
      <c r="M55" s="323">
        <v>0.3</v>
      </c>
      <c r="N55" s="324">
        <v>49.4</v>
      </c>
    </row>
    <row r="56" spans="1:14">
      <c r="A56" s="248"/>
      <c r="B56" s="244"/>
      <c r="C56" s="244"/>
      <c r="D56" s="244"/>
      <c r="E56" s="244"/>
      <c r="F56" s="244"/>
      <c r="G56" s="325"/>
      <c r="H56" s="326" t="s">
        <v>517</v>
      </c>
      <c r="I56" s="327">
        <v>230852</v>
      </c>
      <c r="J56" s="328">
        <v>36178</v>
      </c>
      <c r="K56" s="329">
        <v>5.4</v>
      </c>
      <c r="L56" s="330">
        <v>68142</v>
      </c>
      <c r="M56" s="331">
        <v>-9.6999999999999993</v>
      </c>
      <c r="N56" s="332">
        <v>15.1</v>
      </c>
    </row>
    <row r="57" spans="1:14">
      <c r="A57" s="248"/>
      <c r="B57" s="244"/>
      <c r="C57" s="244"/>
      <c r="D57" s="244"/>
      <c r="E57" s="244"/>
      <c r="F57" s="244"/>
      <c r="G57" s="310" t="s">
        <v>520</v>
      </c>
      <c r="H57" s="311"/>
      <c r="I57" s="319">
        <v>550884</v>
      </c>
      <c r="J57" s="320">
        <v>87207</v>
      </c>
      <c r="K57" s="321">
        <v>-15.2</v>
      </c>
      <c r="L57" s="322">
        <v>174587</v>
      </c>
      <c r="M57" s="323">
        <v>19.100000000000001</v>
      </c>
      <c r="N57" s="324">
        <v>-34.299999999999997</v>
      </c>
    </row>
    <row r="58" spans="1:14">
      <c r="A58" s="248"/>
      <c r="B58" s="244"/>
      <c r="C58" s="244"/>
      <c r="D58" s="244"/>
      <c r="E58" s="244"/>
      <c r="F58" s="244"/>
      <c r="G58" s="325"/>
      <c r="H58" s="326" t="s">
        <v>517</v>
      </c>
      <c r="I58" s="327">
        <v>302148</v>
      </c>
      <c r="J58" s="328">
        <v>47831</v>
      </c>
      <c r="K58" s="329">
        <v>32.200000000000003</v>
      </c>
      <c r="L58" s="330">
        <v>79695</v>
      </c>
      <c r="M58" s="331">
        <v>17</v>
      </c>
      <c r="N58" s="332">
        <v>15.2</v>
      </c>
    </row>
    <row r="59" spans="1:14">
      <c r="A59" s="248"/>
      <c r="B59" s="244"/>
      <c r="C59" s="244"/>
      <c r="D59" s="244"/>
      <c r="E59" s="244"/>
      <c r="F59" s="244"/>
      <c r="G59" s="310" t="s">
        <v>521</v>
      </c>
      <c r="H59" s="311"/>
      <c r="I59" s="319">
        <v>607709</v>
      </c>
      <c r="J59" s="320">
        <v>98670</v>
      </c>
      <c r="K59" s="321">
        <v>13.1</v>
      </c>
      <c r="L59" s="322">
        <v>175675</v>
      </c>
      <c r="M59" s="323">
        <v>0.6</v>
      </c>
      <c r="N59" s="324">
        <v>12.5</v>
      </c>
    </row>
    <row r="60" spans="1:14">
      <c r="A60" s="248"/>
      <c r="B60" s="244"/>
      <c r="C60" s="244"/>
      <c r="D60" s="244"/>
      <c r="E60" s="244"/>
      <c r="F60" s="244"/>
      <c r="G60" s="325"/>
      <c r="H60" s="326" t="s">
        <v>517</v>
      </c>
      <c r="I60" s="333">
        <v>392411</v>
      </c>
      <c r="J60" s="328">
        <v>63713</v>
      </c>
      <c r="K60" s="329">
        <v>33.200000000000003</v>
      </c>
      <c r="L60" s="330">
        <v>87698</v>
      </c>
      <c r="M60" s="331">
        <v>10</v>
      </c>
      <c r="N60" s="332">
        <v>23.2</v>
      </c>
    </row>
    <row r="61" spans="1:14">
      <c r="A61" s="248"/>
      <c r="B61" s="244"/>
      <c r="C61" s="244"/>
      <c r="D61" s="244"/>
      <c r="E61" s="244"/>
      <c r="F61" s="244"/>
      <c r="G61" s="310" t="s">
        <v>522</v>
      </c>
      <c r="H61" s="334"/>
      <c r="I61" s="335">
        <v>538144</v>
      </c>
      <c r="J61" s="336">
        <v>84512</v>
      </c>
      <c r="K61" s="337">
        <v>-2.4</v>
      </c>
      <c r="L61" s="338">
        <v>167117</v>
      </c>
      <c r="M61" s="339">
        <v>1.3</v>
      </c>
      <c r="N61" s="324">
        <v>-3.7</v>
      </c>
    </row>
    <row r="62" spans="1:14">
      <c r="A62" s="248"/>
      <c r="B62" s="244"/>
      <c r="C62" s="244"/>
      <c r="D62" s="244"/>
      <c r="E62" s="244"/>
      <c r="F62" s="244"/>
      <c r="G62" s="325"/>
      <c r="H62" s="326" t="s">
        <v>517</v>
      </c>
      <c r="I62" s="327">
        <v>299987</v>
      </c>
      <c r="J62" s="328">
        <v>47051</v>
      </c>
      <c r="K62" s="329">
        <v>5.5</v>
      </c>
      <c r="L62" s="330">
        <v>78644</v>
      </c>
      <c r="M62" s="331">
        <v>0.2</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7</v>
      </c>
      <c r="G47" s="12">
        <v>9.58</v>
      </c>
      <c r="H47" s="12">
        <v>15.31</v>
      </c>
      <c r="I47" s="12">
        <v>21.2</v>
      </c>
      <c r="J47" s="13">
        <v>25.61</v>
      </c>
    </row>
    <row r="48" spans="2:10" ht="57.75" customHeight="1">
      <c r="B48" s="14"/>
      <c r="C48" s="1141" t="s">
        <v>4</v>
      </c>
      <c r="D48" s="1141"/>
      <c r="E48" s="1142"/>
      <c r="F48" s="15">
        <v>4.1399999999999997</v>
      </c>
      <c r="G48" s="16">
        <v>4.17</v>
      </c>
      <c r="H48" s="16">
        <v>4.9800000000000004</v>
      </c>
      <c r="I48" s="16">
        <v>5.26</v>
      </c>
      <c r="J48" s="17">
        <v>6.12</v>
      </c>
    </row>
    <row r="49" spans="2:10" ht="57.75" customHeight="1" thickBot="1">
      <c r="B49" s="18"/>
      <c r="C49" s="1143" t="s">
        <v>5</v>
      </c>
      <c r="D49" s="1143"/>
      <c r="E49" s="1144"/>
      <c r="F49" s="19">
        <v>2.4300000000000002</v>
      </c>
      <c r="G49" s="20">
        <v>1.08</v>
      </c>
      <c r="H49" s="20">
        <v>5.0999999999999996</v>
      </c>
      <c r="I49" s="20">
        <v>3.98</v>
      </c>
      <c r="J49" s="21">
        <v>0.61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4.13</v>
      </c>
      <c r="G34" s="33">
        <v>4.16</v>
      </c>
      <c r="H34" s="33">
        <v>4.97</v>
      </c>
      <c r="I34" s="33">
        <v>5.26</v>
      </c>
      <c r="J34" s="34">
        <v>6.12</v>
      </c>
      <c r="K34" s="22"/>
      <c r="L34" s="22"/>
      <c r="M34" s="22"/>
      <c r="N34" s="22"/>
      <c r="O34" s="22"/>
      <c r="P34" s="22"/>
    </row>
    <row r="35" spans="1:16" ht="39" customHeight="1">
      <c r="A35" s="22"/>
      <c r="B35" s="35"/>
      <c r="C35" s="1145" t="s">
        <v>530</v>
      </c>
      <c r="D35" s="1146"/>
      <c r="E35" s="1147"/>
      <c r="F35" s="36">
        <v>3.68</v>
      </c>
      <c r="G35" s="37">
        <v>3.18</v>
      </c>
      <c r="H35" s="37">
        <v>2.25</v>
      </c>
      <c r="I35" s="37">
        <v>2.13</v>
      </c>
      <c r="J35" s="38">
        <v>1.89</v>
      </c>
      <c r="K35" s="22"/>
      <c r="L35" s="22"/>
      <c r="M35" s="22"/>
      <c r="N35" s="22"/>
      <c r="O35" s="22"/>
      <c r="P35" s="22"/>
    </row>
    <row r="36" spans="1:16" ht="39" customHeight="1">
      <c r="A36" s="22"/>
      <c r="B36" s="35"/>
      <c r="C36" s="1145" t="s">
        <v>531</v>
      </c>
      <c r="D36" s="1146"/>
      <c r="E36" s="1147"/>
      <c r="F36" s="36">
        <v>0.76</v>
      </c>
      <c r="G36" s="37">
        <v>0.87</v>
      </c>
      <c r="H36" s="37">
        <v>0.38</v>
      </c>
      <c r="I36" s="37">
        <v>0.56999999999999995</v>
      </c>
      <c r="J36" s="38">
        <v>1.21</v>
      </c>
      <c r="K36" s="22"/>
      <c r="L36" s="22"/>
      <c r="M36" s="22"/>
      <c r="N36" s="22"/>
      <c r="O36" s="22"/>
      <c r="P36" s="22"/>
    </row>
    <row r="37" spans="1:16" ht="39" customHeight="1">
      <c r="A37" s="22"/>
      <c r="B37" s="35"/>
      <c r="C37" s="1145" t="s">
        <v>532</v>
      </c>
      <c r="D37" s="1146"/>
      <c r="E37" s="1147"/>
      <c r="F37" s="36">
        <v>0.48</v>
      </c>
      <c r="G37" s="37">
        <v>0.76</v>
      </c>
      <c r="H37" s="37">
        <v>1.39</v>
      </c>
      <c r="I37" s="37">
        <v>1.1000000000000001</v>
      </c>
      <c r="J37" s="38">
        <v>1.06</v>
      </c>
      <c r="K37" s="22"/>
      <c r="L37" s="22"/>
      <c r="M37" s="22"/>
      <c r="N37" s="22"/>
      <c r="O37" s="22"/>
      <c r="P37" s="22"/>
    </row>
    <row r="38" spans="1:16" ht="39" customHeight="1">
      <c r="A38" s="22"/>
      <c r="B38" s="35"/>
      <c r="C38" s="1145" t="s">
        <v>533</v>
      </c>
      <c r="D38" s="1146"/>
      <c r="E38" s="1147"/>
      <c r="F38" s="36">
        <v>1.05</v>
      </c>
      <c r="G38" s="37">
        <v>0.14000000000000001</v>
      </c>
      <c r="H38" s="37">
        <v>0.32</v>
      </c>
      <c r="I38" s="37">
        <v>0.22</v>
      </c>
      <c r="J38" s="38">
        <v>0.1</v>
      </c>
      <c r="K38" s="22"/>
      <c r="L38" s="22"/>
      <c r="M38" s="22"/>
      <c r="N38" s="22"/>
      <c r="O38" s="22"/>
      <c r="P38" s="22"/>
    </row>
    <row r="39" spans="1:16" ht="39" customHeight="1">
      <c r="A39" s="22"/>
      <c r="B39" s="35"/>
      <c r="C39" s="1145" t="s">
        <v>534</v>
      </c>
      <c r="D39" s="1146"/>
      <c r="E39" s="1147"/>
      <c r="F39" s="36">
        <v>0</v>
      </c>
      <c r="G39" s="37">
        <v>0</v>
      </c>
      <c r="H39" s="37">
        <v>0</v>
      </c>
      <c r="I39" s="37">
        <v>0.02</v>
      </c>
      <c r="J39" s="38">
        <v>0</v>
      </c>
      <c r="K39" s="22"/>
      <c r="L39" s="22"/>
      <c r="M39" s="22"/>
      <c r="N39" s="22"/>
      <c r="O39" s="22"/>
      <c r="P39" s="22"/>
    </row>
    <row r="40" spans="1:16" ht="39" customHeight="1">
      <c r="A40" s="22"/>
      <c r="B40" s="35"/>
      <c r="C40" s="1145" t="s">
        <v>535</v>
      </c>
      <c r="D40" s="1146"/>
      <c r="E40" s="1147"/>
      <c r="F40" s="36">
        <v>0.04</v>
      </c>
      <c r="G40" s="37">
        <v>0.03</v>
      </c>
      <c r="H40" s="37">
        <v>0.01</v>
      </c>
      <c r="I40" s="37">
        <v>0.03</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536</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537</v>
      </c>
      <c r="D43" s="1149"/>
      <c r="E43" s="1150"/>
      <c r="F43" s="41">
        <v>0</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772</v>
      </c>
      <c r="L45" s="60">
        <v>745</v>
      </c>
      <c r="M45" s="60">
        <v>724</v>
      </c>
      <c r="N45" s="60">
        <v>749</v>
      </c>
      <c r="O45" s="61">
        <v>699</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0</v>
      </c>
      <c r="L48" s="64">
        <v>0</v>
      </c>
      <c r="M48" s="64">
        <v>0</v>
      </c>
      <c r="N48" s="64">
        <v>1</v>
      </c>
      <c r="O48" s="65">
        <v>2</v>
      </c>
      <c r="P48" s="48"/>
      <c r="Q48" s="48"/>
      <c r="R48" s="48"/>
      <c r="S48" s="48"/>
      <c r="T48" s="48"/>
      <c r="U48" s="48"/>
    </row>
    <row r="49" spans="1:21" ht="30.75" customHeight="1">
      <c r="A49" s="48"/>
      <c r="B49" s="1163"/>
      <c r="C49" s="1164"/>
      <c r="D49" s="62"/>
      <c r="E49" s="1155" t="s">
        <v>16</v>
      </c>
      <c r="F49" s="1155"/>
      <c r="G49" s="1155"/>
      <c r="H49" s="1155"/>
      <c r="I49" s="1155"/>
      <c r="J49" s="1156"/>
      <c r="K49" s="63">
        <v>35</v>
      </c>
      <c r="L49" s="64">
        <v>37</v>
      </c>
      <c r="M49" s="64">
        <v>29</v>
      </c>
      <c r="N49" s="64">
        <v>22</v>
      </c>
      <c r="O49" s="65">
        <v>21</v>
      </c>
      <c r="P49" s="48"/>
      <c r="Q49" s="48"/>
      <c r="R49" s="48"/>
      <c r="S49" s="48"/>
      <c r="T49" s="48"/>
      <c r="U49" s="48"/>
    </row>
    <row r="50" spans="1:21" ht="30.75" customHeight="1">
      <c r="A50" s="48"/>
      <c r="B50" s="1163"/>
      <c r="C50" s="1164"/>
      <c r="D50" s="62"/>
      <c r="E50" s="1155" t="s">
        <v>17</v>
      </c>
      <c r="F50" s="1155"/>
      <c r="G50" s="1155"/>
      <c r="H50" s="1155"/>
      <c r="I50" s="1155"/>
      <c r="J50" s="1156"/>
      <c r="K50" s="63">
        <v>15</v>
      </c>
      <c r="L50" s="64">
        <v>11</v>
      </c>
      <c r="M50" s="64">
        <v>10</v>
      </c>
      <c r="N50" s="64">
        <v>10</v>
      </c>
      <c r="O50" s="65">
        <v>10</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v>0</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462</v>
      </c>
      <c r="L52" s="64">
        <v>465</v>
      </c>
      <c r="M52" s="64">
        <v>460</v>
      </c>
      <c r="N52" s="64">
        <v>497</v>
      </c>
      <c r="O52" s="65">
        <v>491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360</v>
      </c>
      <c r="L53" s="69">
        <v>328</v>
      </c>
      <c r="M53" s="69">
        <v>303</v>
      </c>
      <c r="N53" s="69">
        <v>285</v>
      </c>
      <c r="O53" s="70">
        <v>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0505</cp:lastModifiedBy>
  <cp:lastPrinted>2016-05-01T08:02:04Z</cp:lastPrinted>
  <dcterms:created xsi:type="dcterms:W3CDTF">2016-02-15T00:33:57Z</dcterms:created>
  <dcterms:modified xsi:type="dcterms:W3CDTF">2016-05-09T23:37:45Z</dcterms:modified>
  <cp:category/>
</cp:coreProperties>
</file>